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ельникова\Совет\2017\Сессии\26 от 24.05.2017\На сайт Знамя труда\Решение об исполнении бюджета за 2016 год\"/>
    </mc:Choice>
  </mc:AlternateContent>
  <bookViews>
    <workbookView xWindow="0" yWindow="210" windowWidth="11955" windowHeight="11715"/>
  </bookViews>
  <sheets>
    <sheet name="ЦСР и ВР" sheetId="4" r:id="rId1"/>
  </sheets>
  <definedNames>
    <definedName name="_xlnm._FilterDatabase" localSheetId="0" hidden="1">'ЦСР и ВР'!$A$12:$E$592</definedName>
    <definedName name="_xlnm.Print_Area" localSheetId="0">'ЦСР и ВР'!$A$1:$K$596</definedName>
  </definedNames>
  <calcPr calcId="152511"/>
</workbook>
</file>

<file path=xl/calcChain.xml><?xml version="1.0" encoding="utf-8"?>
<calcChain xmlns="http://schemas.openxmlformats.org/spreadsheetml/2006/main">
  <c r="F590" i="4" l="1"/>
  <c r="G590" i="4"/>
  <c r="H590" i="4"/>
  <c r="I590" i="4"/>
  <c r="J590" i="4"/>
  <c r="K589" i="4"/>
  <c r="K591" i="4"/>
  <c r="F588" i="4"/>
  <c r="G588" i="4"/>
  <c r="H588" i="4"/>
  <c r="I588" i="4"/>
  <c r="J588" i="4"/>
  <c r="F586" i="4"/>
  <c r="G586" i="4"/>
  <c r="H586" i="4"/>
  <c r="I586" i="4"/>
  <c r="I585" i="4" s="1"/>
  <c r="J586" i="4"/>
  <c r="F582" i="4"/>
  <c r="F583" i="4"/>
  <c r="G583" i="4"/>
  <c r="G582" i="4" s="1"/>
  <c r="H583" i="4"/>
  <c r="H582" i="4" s="1"/>
  <c r="I583" i="4"/>
  <c r="I582" i="4" s="1"/>
  <c r="J583" i="4"/>
  <c r="J582" i="4" s="1"/>
  <c r="F577" i="4"/>
  <c r="F578" i="4"/>
  <c r="G578" i="4"/>
  <c r="G577" i="4" s="1"/>
  <c r="H578" i="4"/>
  <c r="H577" i="4" s="1"/>
  <c r="I578" i="4"/>
  <c r="I577" i="4" s="1"/>
  <c r="J578" i="4"/>
  <c r="J577" i="4" s="1"/>
  <c r="F572" i="4"/>
  <c r="F573" i="4"/>
  <c r="G573" i="4"/>
  <c r="G572" i="4" s="1"/>
  <c r="H573" i="4"/>
  <c r="H572" i="4" s="1"/>
  <c r="I573" i="4"/>
  <c r="I572" i="4" s="1"/>
  <c r="J573" i="4"/>
  <c r="J572" i="4" s="1"/>
  <c r="F569" i="4"/>
  <c r="F570" i="4"/>
  <c r="G570" i="4"/>
  <c r="G569" i="4" s="1"/>
  <c r="H570" i="4"/>
  <c r="H569" i="4" s="1"/>
  <c r="I570" i="4"/>
  <c r="I569" i="4" s="1"/>
  <c r="I568" i="4" s="1"/>
  <c r="J570" i="4"/>
  <c r="J569" i="4" s="1"/>
  <c r="F566" i="4"/>
  <c r="F565" i="4" s="1"/>
  <c r="G566" i="4"/>
  <c r="G565" i="4" s="1"/>
  <c r="H566" i="4"/>
  <c r="H565" i="4" s="1"/>
  <c r="I566" i="4"/>
  <c r="I565" i="4" s="1"/>
  <c r="J566" i="4"/>
  <c r="J565" i="4" s="1"/>
  <c r="G562" i="4"/>
  <c r="F563" i="4"/>
  <c r="F562" i="4" s="1"/>
  <c r="G563" i="4"/>
  <c r="H563" i="4"/>
  <c r="H562" i="4" s="1"/>
  <c r="I563" i="4"/>
  <c r="I562" i="4" s="1"/>
  <c r="J563" i="4"/>
  <c r="J562" i="4" s="1"/>
  <c r="G557" i="4"/>
  <c r="F558" i="4"/>
  <c r="F557" i="4" s="1"/>
  <c r="F556" i="4" s="1"/>
  <c r="G558" i="4"/>
  <c r="H558" i="4"/>
  <c r="H557" i="4" s="1"/>
  <c r="I558" i="4"/>
  <c r="I557" i="4" s="1"/>
  <c r="I556" i="4" s="1"/>
  <c r="J558" i="4"/>
  <c r="J557" i="4" s="1"/>
  <c r="F554" i="4"/>
  <c r="F553" i="4" s="1"/>
  <c r="G554" i="4"/>
  <c r="G553" i="4" s="1"/>
  <c r="H554" i="4"/>
  <c r="H553" i="4" s="1"/>
  <c r="I554" i="4"/>
  <c r="I553" i="4" s="1"/>
  <c r="J554" i="4"/>
  <c r="J553" i="4" s="1"/>
  <c r="F551" i="4"/>
  <c r="G551" i="4"/>
  <c r="H551" i="4"/>
  <c r="I551" i="4"/>
  <c r="I546" i="4" s="1"/>
  <c r="J551" i="4"/>
  <c r="F549" i="4"/>
  <c r="G549" i="4"/>
  <c r="H549" i="4"/>
  <c r="I549" i="4"/>
  <c r="J549" i="4"/>
  <c r="F547" i="4"/>
  <c r="G547" i="4"/>
  <c r="G546" i="4" s="1"/>
  <c r="H547" i="4"/>
  <c r="I547" i="4"/>
  <c r="J547" i="4"/>
  <c r="F544" i="4"/>
  <c r="F540" i="4" s="1"/>
  <c r="G544" i="4"/>
  <c r="G540" i="4" s="1"/>
  <c r="H544" i="4"/>
  <c r="I544" i="4"/>
  <c r="J544" i="4"/>
  <c r="J540" i="4" s="1"/>
  <c r="F541" i="4"/>
  <c r="G541" i="4"/>
  <c r="H541" i="4"/>
  <c r="I541" i="4"/>
  <c r="I540" i="4" s="1"/>
  <c r="J541" i="4"/>
  <c r="F538" i="4"/>
  <c r="F537" i="4" s="1"/>
  <c r="G538" i="4"/>
  <c r="G537" i="4" s="1"/>
  <c r="H538" i="4"/>
  <c r="H537" i="4" s="1"/>
  <c r="I538" i="4"/>
  <c r="I537" i="4" s="1"/>
  <c r="J538" i="4"/>
  <c r="J537" i="4" s="1"/>
  <c r="I523" i="4"/>
  <c r="F534" i="4"/>
  <c r="G534" i="4"/>
  <c r="H534" i="4"/>
  <c r="I534" i="4"/>
  <c r="J534" i="4"/>
  <c r="F531" i="4"/>
  <c r="G531" i="4"/>
  <c r="H531" i="4"/>
  <c r="I531" i="4"/>
  <c r="J531" i="4"/>
  <c r="F529" i="4"/>
  <c r="G529" i="4"/>
  <c r="H529" i="4"/>
  <c r="I529" i="4"/>
  <c r="J529" i="4"/>
  <c r="F524" i="4"/>
  <c r="F523" i="4" s="1"/>
  <c r="G524" i="4"/>
  <c r="G523" i="4" s="1"/>
  <c r="H524" i="4"/>
  <c r="H523" i="4" s="1"/>
  <c r="I524" i="4"/>
  <c r="J524" i="4"/>
  <c r="J523" i="4" s="1"/>
  <c r="F520" i="4"/>
  <c r="F519" i="4" s="1"/>
  <c r="F518" i="4" s="1"/>
  <c r="G520" i="4"/>
  <c r="G519" i="4" s="1"/>
  <c r="G518" i="4" s="1"/>
  <c r="H520" i="4"/>
  <c r="H519" i="4" s="1"/>
  <c r="H518" i="4" s="1"/>
  <c r="I520" i="4"/>
  <c r="I519" i="4" s="1"/>
  <c r="I518" i="4" s="1"/>
  <c r="J520" i="4"/>
  <c r="J519" i="4" s="1"/>
  <c r="J518" i="4" s="1"/>
  <c r="F515" i="4"/>
  <c r="F514" i="4" s="1"/>
  <c r="J515" i="4"/>
  <c r="J514" i="4" s="1"/>
  <c r="F516" i="4"/>
  <c r="G516" i="4"/>
  <c r="G515" i="4" s="1"/>
  <c r="G514" i="4" s="1"/>
  <c r="H516" i="4"/>
  <c r="H515" i="4" s="1"/>
  <c r="H514" i="4" s="1"/>
  <c r="I516" i="4"/>
  <c r="I515" i="4" s="1"/>
  <c r="I514" i="4" s="1"/>
  <c r="J516" i="4"/>
  <c r="G509" i="4"/>
  <c r="G508" i="4" s="1"/>
  <c r="F510" i="4"/>
  <c r="F509" i="4" s="1"/>
  <c r="F508" i="4" s="1"/>
  <c r="G510" i="4"/>
  <c r="H510" i="4"/>
  <c r="H509" i="4" s="1"/>
  <c r="H508" i="4" s="1"/>
  <c r="I510" i="4"/>
  <c r="I509" i="4" s="1"/>
  <c r="I508" i="4" s="1"/>
  <c r="J510" i="4"/>
  <c r="J509" i="4" s="1"/>
  <c r="J508" i="4" s="1"/>
  <c r="F506" i="4"/>
  <c r="F505" i="4" s="1"/>
  <c r="F504" i="4" s="1"/>
  <c r="G506" i="4"/>
  <c r="G505" i="4" s="1"/>
  <c r="G504" i="4" s="1"/>
  <c r="H506" i="4"/>
  <c r="H505" i="4" s="1"/>
  <c r="H504" i="4" s="1"/>
  <c r="I506" i="4"/>
  <c r="I505" i="4" s="1"/>
  <c r="I504" i="4" s="1"/>
  <c r="J506" i="4"/>
  <c r="J505" i="4" s="1"/>
  <c r="J504" i="4" s="1"/>
  <c r="F501" i="4"/>
  <c r="H501" i="4"/>
  <c r="F502" i="4"/>
  <c r="G502" i="4"/>
  <c r="G501" i="4" s="1"/>
  <c r="H502" i="4"/>
  <c r="I502" i="4"/>
  <c r="I501" i="4" s="1"/>
  <c r="J502" i="4"/>
  <c r="J501" i="4" s="1"/>
  <c r="F499" i="4"/>
  <c r="G499" i="4"/>
  <c r="H499" i="4"/>
  <c r="I499" i="4"/>
  <c r="J499" i="4"/>
  <c r="F497" i="4"/>
  <c r="G497" i="4"/>
  <c r="H497" i="4"/>
  <c r="H496" i="4" s="1"/>
  <c r="I497" i="4"/>
  <c r="I496" i="4" s="1"/>
  <c r="I495" i="4" s="1"/>
  <c r="I494" i="4" s="1"/>
  <c r="J497" i="4"/>
  <c r="F490" i="4"/>
  <c r="G490" i="4"/>
  <c r="H490" i="4"/>
  <c r="I490" i="4"/>
  <c r="J490" i="4"/>
  <c r="F492" i="4"/>
  <c r="G492" i="4"/>
  <c r="G489" i="4" s="1"/>
  <c r="G488" i="4" s="1"/>
  <c r="G487" i="4" s="1"/>
  <c r="H492" i="4"/>
  <c r="I492" i="4"/>
  <c r="I489" i="4" s="1"/>
  <c r="I488" i="4" s="1"/>
  <c r="I487" i="4" s="1"/>
  <c r="J492" i="4"/>
  <c r="F482" i="4"/>
  <c r="F483" i="4"/>
  <c r="G483" i="4"/>
  <c r="G482" i="4" s="1"/>
  <c r="H483" i="4"/>
  <c r="H482" i="4" s="1"/>
  <c r="I483" i="4"/>
  <c r="I482" i="4" s="1"/>
  <c r="J483" i="4"/>
  <c r="J482" i="4" s="1"/>
  <c r="J477" i="4"/>
  <c r="F478" i="4"/>
  <c r="F477" i="4" s="1"/>
  <c r="F476" i="4" s="1"/>
  <c r="G478" i="4"/>
  <c r="G477" i="4" s="1"/>
  <c r="G476" i="4" s="1"/>
  <c r="H478" i="4"/>
  <c r="H477" i="4" s="1"/>
  <c r="I478" i="4"/>
  <c r="I477" i="4" s="1"/>
  <c r="I476" i="4" s="1"/>
  <c r="J478" i="4"/>
  <c r="F474" i="4"/>
  <c r="F471" i="4" s="1"/>
  <c r="F467" i="4" s="1"/>
  <c r="G474" i="4"/>
  <c r="G471" i="4" s="1"/>
  <c r="G467" i="4" s="1"/>
  <c r="H474" i="4"/>
  <c r="H471" i="4" s="1"/>
  <c r="H467" i="4" s="1"/>
  <c r="I474" i="4"/>
  <c r="I471" i="4" s="1"/>
  <c r="I467" i="4" s="1"/>
  <c r="J474" i="4"/>
  <c r="J471" i="4" s="1"/>
  <c r="J467" i="4" s="1"/>
  <c r="G464" i="4"/>
  <c r="F465" i="4"/>
  <c r="F464" i="4" s="1"/>
  <c r="G465" i="4"/>
  <c r="H465" i="4"/>
  <c r="H464" i="4" s="1"/>
  <c r="I465" i="4"/>
  <c r="I464" i="4" s="1"/>
  <c r="J465" i="4"/>
  <c r="J464" i="4" s="1"/>
  <c r="G459" i="4"/>
  <c r="F460" i="4"/>
  <c r="F459" i="4" s="1"/>
  <c r="G460" i="4"/>
  <c r="H460" i="4"/>
  <c r="H459" i="4" s="1"/>
  <c r="I460" i="4"/>
  <c r="I459" i="4" s="1"/>
  <c r="J460" i="4"/>
  <c r="J459" i="4" s="1"/>
  <c r="F457" i="4"/>
  <c r="F456" i="4" s="1"/>
  <c r="G457" i="4"/>
  <c r="G456" i="4" s="1"/>
  <c r="H457" i="4"/>
  <c r="H456" i="4" s="1"/>
  <c r="I457" i="4"/>
  <c r="I456" i="4" s="1"/>
  <c r="J457" i="4"/>
  <c r="J456" i="4" s="1"/>
  <c r="G453" i="4"/>
  <c r="F454" i="4"/>
  <c r="F453" i="4" s="1"/>
  <c r="G454" i="4"/>
  <c r="H454" i="4"/>
  <c r="H453" i="4" s="1"/>
  <c r="I454" i="4"/>
  <c r="I453" i="4" s="1"/>
  <c r="J454" i="4"/>
  <c r="J453" i="4" s="1"/>
  <c r="F423" i="4"/>
  <c r="F422" i="4" s="1"/>
  <c r="G423" i="4"/>
  <c r="G422" i="4" s="1"/>
  <c r="H423" i="4"/>
  <c r="H422" i="4" s="1"/>
  <c r="I423" i="4"/>
  <c r="I422" i="4" s="1"/>
  <c r="J423" i="4"/>
  <c r="J422" i="4" s="1"/>
  <c r="F446" i="4"/>
  <c r="F445" i="4" s="1"/>
  <c r="G446" i="4"/>
  <c r="G445" i="4" s="1"/>
  <c r="H446" i="4"/>
  <c r="H445" i="4" s="1"/>
  <c r="H444" i="4" s="1"/>
  <c r="I446" i="4"/>
  <c r="I445" i="4" s="1"/>
  <c r="J446" i="4"/>
  <c r="J445" i="4" s="1"/>
  <c r="F449" i="4"/>
  <c r="F448" i="4" s="1"/>
  <c r="G449" i="4"/>
  <c r="G448" i="4" s="1"/>
  <c r="H449" i="4"/>
  <c r="H448" i="4" s="1"/>
  <c r="I449" i="4"/>
  <c r="I448" i="4" s="1"/>
  <c r="J449" i="4"/>
  <c r="J448" i="4" s="1"/>
  <c r="F440" i="4"/>
  <c r="F439" i="4" s="1"/>
  <c r="F438" i="4" s="1"/>
  <c r="G440" i="4"/>
  <c r="G439" i="4" s="1"/>
  <c r="G438" i="4" s="1"/>
  <c r="H440" i="4"/>
  <c r="H439" i="4" s="1"/>
  <c r="H438" i="4" s="1"/>
  <c r="I440" i="4"/>
  <c r="I439" i="4" s="1"/>
  <c r="I438" i="4" s="1"/>
  <c r="J440" i="4"/>
  <c r="J439" i="4" s="1"/>
  <c r="J438" i="4" s="1"/>
  <c r="F436" i="4"/>
  <c r="G436" i="4"/>
  <c r="H436" i="4"/>
  <c r="I436" i="4"/>
  <c r="J436" i="4"/>
  <c r="F434" i="4"/>
  <c r="G434" i="4"/>
  <c r="H434" i="4"/>
  <c r="I434" i="4"/>
  <c r="I431" i="4" s="1"/>
  <c r="I430" i="4" s="1"/>
  <c r="J434" i="4"/>
  <c r="F432" i="4"/>
  <c r="G432" i="4"/>
  <c r="H432" i="4"/>
  <c r="H431" i="4" s="1"/>
  <c r="H430" i="4" s="1"/>
  <c r="I432" i="4"/>
  <c r="J432" i="4"/>
  <c r="F428" i="4"/>
  <c r="G428" i="4"/>
  <c r="G425" i="4" s="1"/>
  <c r="H428" i="4"/>
  <c r="I428" i="4"/>
  <c r="J428" i="4"/>
  <c r="F426" i="4"/>
  <c r="G426" i="4"/>
  <c r="H426" i="4"/>
  <c r="I426" i="4"/>
  <c r="I425" i="4" s="1"/>
  <c r="J426" i="4"/>
  <c r="F418" i="4"/>
  <c r="F417" i="4" s="1"/>
  <c r="G418" i="4"/>
  <c r="G417" i="4" s="1"/>
  <c r="H418" i="4"/>
  <c r="H417" i="4" s="1"/>
  <c r="I418" i="4"/>
  <c r="I417" i="4" s="1"/>
  <c r="J418" i="4"/>
  <c r="J417" i="4" s="1"/>
  <c r="G414" i="4"/>
  <c r="F415" i="4"/>
  <c r="F414" i="4" s="1"/>
  <c r="G415" i="4"/>
  <c r="H415" i="4"/>
  <c r="H414" i="4" s="1"/>
  <c r="I415" i="4"/>
  <c r="I414" i="4" s="1"/>
  <c r="J415" i="4"/>
  <c r="J414" i="4" s="1"/>
  <c r="G411" i="4"/>
  <c r="F412" i="4"/>
  <c r="F411" i="4" s="1"/>
  <c r="G412" i="4"/>
  <c r="H412" i="4"/>
  <c r="H411" i="4" s="1"/>
  <c r="I412" i="4"/>
  <c r="I411" i="4" s="1"/>
  <c r="J412" i="4"/>
  <c r="J411" i="4" s="1"/>
  <c r="G408" i="4"/>
  <c r="F409" i="4"/>
  <c r="F408" i="4" s="1"/>
  <c r="G409" i="4"/>
  <c r="H409" i="4"/>
  <c r="H408" i="4" s="1"/>
  <c r="I409" i="4"/>
  <c r="I408" i="4" s="1"/>
  <c r="J409" i="4"/>
  <c r="J408" i="4" s="1"/>
  <c r="F405" i="4"/>
  <c r="F404" i="4" s="1"/>
  <c r="G405" i="4"/>
  <c r="G404" i="4" s="1"/>
  <c r="H405" i="4"/>
  <c r="H404" i="4" s="1"/>
  <c r="I405" i="4"/>
  <c r="I404" i="4" s="1"/>
  <c r="J405" i="4"/>
  <c r="J404" i="4" s="1"/>
  <c r="J401" i="4"/>
  <c r="F402" i="4"/>
  <c r="F401" i="4" s="1"/>
  <c r="G402" i="4"/>
  <c r="G401" i="4" s="1"/>
  <c r="H402" i="4"/>
  <c r="H401" i="4" s="1"/>
  <c r="I402" i="4"/>
  <c r="I401" i="4" s="1"/>
  <c r="J402" i="4"/>
  <c r="F399" i="4"/>
  <c r="G399" i="4"/>
  <c r="H399" i="4"/>
  <c r="I399" i="4"/>
  <c r="J399" i="4"/>
  <c r="F395" i="4"/>
  <c r="G395" i="4"/>
  <c r="H395" i="4"/>
  <c r="I395" i="4"/>
  <c r="J395" i="4"/>
  <c r="F393" i="4"/>
  <c r="G393" i="4"/>
  <c r="H393" i="4"/>
  <c r="I393" i="4"/>
  <c r="J393" i="4"/>
  <c r="F391" i="4"/>
  <c r="G391" i="4"/>
  <c r="H391" i="4"/>
  <c r="I391" i="4"/>
  <c r="J391" i="4"/>
  <c r="F386" i="4"/>
  <c r="F383" i="4" s="1"/>
  <c r="G386" i="4"/>
  <c r="H386" i="4"/>
  <c r="I386" i="4"/>
  <c r="J386" i="4"/>
  <c r="J383" i="4" s="1"/>
  <c r="F384" i="4"/>
  <c r="G384" i="4"/>
  <c r="G383" i="4" s="1"/>
  <c r="H384" i="4"/>
  <c r="I384" i="4"/>
  <c r="I383" i="4" s="1"/>
  <c r="J384" i="4"/>
  <c r="F380" i="4"/>
  <c r="G380" i="4"/>
  <c r="H380" i="4"/>
  <c r="I380" i="4"/>
  <c r="J380" i="4"/>
  <c r="F378" i="4"/>
  <c r="G378" i="4"/>
  <c r="H378" i="4"/>
  <c r="I378" i="4"/>
  <c r="J378" i="4"/>
  <c r="E380" i="4"/>
  <c r="E384" i="4"/>
  <c r="E386" i="4"/>
  <c r="E391" i="4"/>
  <c r="E393" i="4"/>
  <c r="E395" i="4"/>
  <c r="E397" i="4"/>
  <c r="E399" i="4"/>
  <c r="E402" i="4"/>
  <c r="E401" i="4" s="1"/>
  <c r="E405" i="4"/>
  <c r="E404" i="4" s="1"/>
  <c r="E409" i="4"/>
  <c r="E408" i="4" s="1"/>
  <c r="E412" i="4"/>
  <c r="E411" i="4" s="1"/>
  <c r="E414" i="4"/>
  <c r="E415" i="4"/>
  <c r="E418" i="4"/>
  <c r="E417" i="4" s="1"/>
  <c r="E423" i="4"/>
  <c r="E422" i="4" s="1"/>
  <c r="E426" i="4"/>
  <c r="E428" i="4"/>
  <c r="E432" i="4"/>
  <c r="E434" i="4"/>
  <c r="E436" i="4"/>
  <c r="E440" i="4"/>
  <c r="E439" i="4" s="1"/>
  <c r="E438" i="4" s="1"/>
  <c r="E446" i="4"/>
  <c r="E445" i="4" s="1"/>
  <c r="E449" i="4"/>
  <c r="E448" i="4" s="1"/>
  <c r="E454" i="4"/>
  <c r="E453" i="4" s="1"/>
  <c r="E457" i="4"/>
  <c r="E456" i="4" s="1"/>
  <c r="E460" i="4"/>
  <c r="E462" i="4"/>
  <c r="E465" i="4"/>
  <c r="E464" i="4" s="1"/>
  <c r="E469" i="4"/>
  <c r="E468" i="4" s="1"/>
  <c r="E472" i="4"/>
  <c r="E474" i="4"/>
  <c r="E478" i="4"/>
  <c r="E477" i="4" s="1"/>
  <c r="E483" i="4"/>
  <c r="E482" i="4" s="1"/>
  <c r="E490" i="4"/>
  <c r="E492" i="4"/>
  <c r="E497" i="4"/>
  <c r="E499" i="4"/>
  <c r="E502" i="4"/>
  <c r="E501" i="4" s="1"/>
  <c r="E506" i="4"/>
  <c r="E505" i="4" s="1"/>
  <c r="E504" i="4" s="1"/>
  <c r="E510" i="4"/>
  <c r="E509" i="4" s="1"/>
  <c r="E508" i="4" s="1"/>
  <c r="E516" i="4"/>
  <c r="E515" i="4" s="1"/>
  <c r="E514" i="4" s="1"/>
  <c r="E520" i="4"/>
  <c r="E519" i="4" s="1"/>
  <c r="E518" i="4" s="1"/>
  <c r="E524" i="4"/>
  <c r="E523" i="4" s="1"/>
  <c r="E529" i="4"/>
  <c r="E531" i="4"/>
  <c r="E534" i="4"/>
  <c r="E538" i="4"/>
  <c r="E537" i="4" s="1"/>
  <c r="E541" i="4"/>
  <c r="E540" i="4" s="1"/>
  <c r="E544" i="4"/>
  <c r="E547" i="4"/>
  <c r="E549" i="4"/>
  <c r="E551" i="4"/>
  <c r="E554" i="4"/>
  <c r="E553" i="4" s="1"/>
  <c r="E558" i="4"/>
  <c r="E557" i="4" s="1"/>
  <c r="E563" i="4"/>
  <c r="E562" i="4" s="1"/>
  <c r="E566" i="4"/>
  <c r="E565" i="4" s="1"/>
  <c r="E570" i="4"/>
  <c r="E569" i="4" s="1"/>
  <c r="E573" i="4"/>
  <c r="E572" i="4" s="1"/>
  <c r="E578" i="4"/>
  <c r="E577" i="4" s="1"/>
  <c r="E583" i="4"/>
  <c r="E582" i="4" s="1"/>
  <c r="E586" i="4"/>
  <c r="E588" i="4"/>
  <c r="E590" i="4"/>
  <c r="F376" i="4"/>
  <c r="G376" i="4"/>
  <c r="H376" i="4"/>
  <c r="I376" i="4"/>
  <c r="J376" i="4"/>
  <c r="F374" i="4"/>
  <c r="G374" i="4"/>
  <c r="H374" i="4"/>
  <c r="I374" i="4"/>
  <c r="I373" i="4" s="1"/>
  <c r="J374" i="4"/>
  <c r="F371" i="4"/>
  <c r="F370" i="4" s="1"/>
  <c r="G371" i="4"/>
  <c r="G370" i="4" s="1"/>
  <c r="H371" i="4"/>
  <c r="H370" i="4" s="1"/>
  <c r="I371" i="4"/>
  <c r="I370" i="4" s="1"/>
  <c r="J371" i="4"/>
  <c r="F368" i="4"/>
  <c r="F367" i="4" s="1"/>
  <c r="G368" i="4"/>
  <c r="G367" i="4" s="1"/>
  <c r="H368" i="4"/>
  <c r="H367" i="4" s="1"/>
  <c r="I368" i="4"/>
  <c r="I367" i="4" s="1"/>
  <c r="J368" i="4"/>
  <c r="I339" i="4"/>
  <c r="K369" i="4"/>
  <c r="K372" i="4"/>
  <c r="K375" i="4"/>
  <c r="K377" i="4"/>
  <c r="F363" i="4"/>
  <c r="G363" i="4"/>
  <c r="H363" i="4"/>
  <c r="I363" i="4"/>
  <c r="J363" i="4"/>
  <c r="F361" i="4"/>
  <c r="G361" i="4"/>
  <c r="H361" i="4"/>
  <c r="I361" i="4"/>
  <c r="J361" i="4"/>
  <c r="G356" i="4"/>
  <c r="F357" i="4"/>
  <c r="F356" i="4" s="1"/>
  <c r="G357" i="4"/>
  <c r="H357" i="4"/>
  <c r="H356" i="4" s="1"/>
  <c r="I357" i="4"/>
  <c r="I356" i="4" s="1"/>
  <c r="J357" i="4"/>
  <c r="J356" i="4" s="1"/>
  <c r="G351" i="4"/>
  <c r="F352" i="4"/>
  <c r="F351" i="4" s="1"/>
  <c r="G352" i="4"/>
  <c r="H352" i="4"/>
  <c r="H351" i="4" s="1"/>
  <c r="H350" i="4" s="1"/>
  <c r="I352" i="4"/>
  <c r="I351" i="4" s="1"/>
  <c r="J352" i="4"/>
  <c r="F348" i="4"/>
  <c r="F347" i="4" s="1"/>
  <c r="F346" i="4" s="1"/>
  <c r="G348" i="4"/>
  <c r="G347" i="4" s="1"/>
  <c r="G346" i="4" s="1"/>
  <c r="H348" i="4"/>
  <c r="H347" i="4" s="1"/>
  <c r="H346" i="4" s="1"/>
  <c r="I348" i="4"/>
  <c r="I347" i="4" s="1"/>
  <c r="I346" i="4" s="1"/>
  <c r="J348" i="4"/>
  <c r="J347" i="4" s="1"/>
  <c r="F343" i="4"/>
  <c r="H343" i="4"/>
  <c r="F344" i="4"/>
  <c r="G344" i="4"/>
  <c r="G343" i="4" s="1"/>
  <c r="H344" i="4"/>
  <c r="I344" i="4"/>
  <c r="I343" i="4" s="1"/>
  <c r="J344" i="4"/>
  <c r="J343" i="4" s="1"/>
  <c r="F340" i="4"/>
  <c r="F339" i="4" s="1"/>
  <c r="F341" i="4"/>
  <c r="G341" i="4"/>
  <c r="G340" i="4" s="1"/>
  <c r="H341" i="4"/>
  <c r="H340" i="4" s="1"/>
  <c r="H339" i="4" s="1"/>
  <c r="I341" i="4"/>
  <c r="I340" i="4" s="1"/>
  <c r="J341" i="4"/>
  <c r="J340" i="4" s="1"/>
  <c r="F335" i="4"/>
  <c r="F336" i="4"/>
  <c r="G336" i="4"/>
  <c r="G335" i="4" s="1"/>
  <c r="H336" i="4"/>
  <c r="H335" i="4" s="1"/>
  <c r="I336" i="4"/>
  <c r="I335" i="4" s="1"/>
  <c r="J336" i="4"/>
  <c r="J335" i="4" s="1"/>
  <c r="J332" i="4"/>
  <c r="F333" i="4"/>
  <c r="F332" i="4" s="1"/>
  <c r="F331" i="4" s="1"/>
  <c r="G333" i="4"/>
  <c r="G332" i="4" s="1"/>
  <c r="G331" i="4" s="1"/>
  <c r="H333" i="4"/>
  <c r="H332" i="4" s="1"/>
  <c r="H331" i="4" s="1"/>
  <c r="I333" i="4"/>
  <c r="I332" i="4" s="1"/>
  <c r="I331" i="4" s="1"/>
  <c r="J333" i="4"/>
  <c r="K330" i="4"/>
  <c r="K334" i="4"/>
  <c r="K337" i="4"/>
  <c r="K338" i="4"/>
  <c r="K342" i="4"/>
  <c r="K345" i="4"/>
  <c r="K349" i="4"/>
  <c r="K353" i="4"/>
  <c r="K354" i="4"/>
  <c r="K355" i="4"/>
  <c r="K358" i="4"/>
  <c r="K362" i="4"/>
  <c r="K364" i="4"/>
  <c r="F328" i="4"/>
  <c r="F327" i="4" s="1"/>
  <c r="J328" i="4"/>
  <c r="F329" i="4"/>
  <c r="G329" i="4"/>
  <c r="G328" i="4" s="1"/>
  <c r="G327" i="4" s="1"/>
  <c r="H329" i="4"/>
  <c r="H328" i="4" s="1"/>
  <c r="H327" i="4" s="1"/>
  <c r="I329" i="4"/>
  <c r="I328" i="4" s="1"/>
  <c r="I327" i="4" s="1"/>
  <c r="J329" i="4"/>
  <c r="G324" i="4"/>
  <c r="F325" i="4"/>
  <c r="F324" i="4" s="1"/>
  <c r="G325" i="4"/>
  <c r="H325" i="4"/>
  <c r="H324" i="4" s="1"/>
  <c r="I325" i="4"/>
  <c r="I324" i="4" s="1"/>
  <c r="J325" i="4"/>
  <c r="F322" i="4"/>
  <c r="F321" i="4" s="1"/>
  <c r="G322" i="4"/>
  <c r="G321" i="4" s="1"/>
  <c r="H322" i="4"/>
  <c r="H321" i="4" s="1"/>
  <c r="I322" i="4"/>
  <c r="I321" i="4" s="1"/>
  <c r="J322" i="4"/>
  <c r="J321" i="4" s="1"/>
  <c r="K320" i="4"/>
  <c r="K323" i="4"/>
  <c r="K326" i="4"/>
  <c r="H318" i="4"/>
  <c r="H317" i="4" s="1"/>
  <c r="F319" i="4"/>
  <c r="F318" i="4" s="1"/>
  <c r="F317" i="4" s="1"/>
  <c r="G319" i="4"/>
  <c r="G318" i="4" s="1"/>
  <c r="H319" i="4"/>
  <c r="I319" i="4"/>
  <c r="I318" i="4" s="1"/>
  <c r="J319" i="4"/>
  <c r="J318" i="4" s="1"/>
  <c r="F308" i="4"/>
  <c r="G308" i="4"/>
  <c r="H308" i="4"/>
  <c r="I308" i="4"/>
  <c r="J308" i="4"/>
  <c r="F310" i="4"/>
  <c r="G310" i="4"/>
  <c r="H310" i="4"/>
  <c r="I310" i="4"/>
  <c r="J310" i="4"/>
  <c r="F312" i="4"/>
  <c r="G312" i="4"/>
  <c r="H312" i="4"/>
  <c r="I312" i="4"/>
  <c r="J312" i="4"/>
  <c r="F314" i="4"/>
  <c r="G314" i="4"/>
  <c r="H314" i="4"/>
  <c r="I314" i="4"/>
  <c r="J314" i="4"/>
  <c r="K309" i="4"/>
  <c r="K311" i="4"/>
  <c r="K313" i="4"/>
  <c r="K315" i="4"/>
  <c r="K301" i="4"/>
  <c r="K304" i="4"/>
  <c r="F303" i="4"/>
  <c r="F302" i="4" s="1"/>
  <c r="G303" i="4"/>
  <c r="G302" i="4" s="1"/>
  <c r="H303" i="4"/>
  <c r="H302" i="4" s="1"/>
  <c r="I303" i="4"/>
  <c r="I302" i="4" s="1"/>
  <c r="J303" i="4"/>
  <c r="J302" i="4" s="1"/>
  <c r="J299" i="4"/>
  <c r="F300" i="4"/>
  <c r="F299" i="4" s="1"/>
  <c r="G300" i="4"/>
  <c r="G299" i="4" s="1"/>
  <c r="H300" i="4"/>
  <c r="H299" i="4" s="1"/>
  <c r="I300" i="4"/>
  <c r="I299" i="4" s="1"/>
  <c r="J300" i="4"/>
  <c r="F297" i="4"/>
  <c r="F296" i="4" s="1"/>
  <c r="G297" i="4"/>
  <c r="G296" i="4" s="1"/>
  <c r="H297" i="4"/>
  <c r="H296" i="4" s="1"/>
  <c r="I297" i="4"/>
  <c r="I296" i="4" s="1"/>
  <c r="J297" i="4"/>
  <c r="J296" i="4" s="1"/>
  <c r="K298" i="4"/>
  <c r="G292" i="4"/>
  <c r="F293" i="4"/>
  <c r="F292" i="4" s="1"/>
  <c r="G293" i="4"/>
  <c r="H293" i="4"/>
  <c r="H292" i="4" s="1"/>
  <c r="I293" i="4"/>
  <c r="I292" i="4" s="1"/>
  <c r="J293" i="4"/>
  <c r="K294" i="4"/>
  <c r="K295" i="4"/>
  <c r="H287" i="4"/>
  <c r="F288" i="4"/>
  <c r="F287" i="4" s="1"/>
  <c r="G288" i="4"/>
  <c r="G287" i="4" s="1"/>
  <c r="H288" i="4"/>
  <c r="I288" i="4"/>
  <c r="I287" i="4" s="1"/>
  <c r="J288" i="4"/>
  <c r="J287" i="4" s="1"/>
  <c r="K289" i="4"/>
  <c r="K290" i="4"/>
  <c r="K291" i="4"/>
  <c r="G282" i="4"/>
  <c r="F283" i="4"/>
  <c r="F282" i="4" s="1"/>
  <c r="G283" i="4"/>
  <c r="H283" i="4"/>
  <c r="H282" i="4" s="1"/>
  <c r="I283" i="4"/>
  <c r="I282" i="4" s="1"/>
  <c r="J283" i="4"/>
  <c r="K284" i="4"/>
  <c r="K285" i="4"/>
  <c r="K286" i="4"/>
  <c r="F276" i="4"/>
  <c r="F275" i="4" s="1"/>
  <c r="F274" i="4" s="1"/>
  <c r="G276" i="4"/>
  <c r="G275" i="4" s="1"/>
  <c r="G274" i="4" s="1"/>
  <c r="H276" i="4"/>
  <c r="H275" i="4" s="1"/>
  <c r="H274" i="4" s="1"/>
  <c r="I276" i="4"/>
  <c r="I275" i="4" s="1"/>
  <c r="I274" i="4" s="1"/>
  <c r="J276" i="4"/>
  <c r="F272" i="4"/>
  <c r="F271" i="4" s="1"/>
  <c r="G272" i="4"/>
  <c r="G271" i="4" s="1"/>
  <c r="H272" i="4"/>
  <c r="H271" i="4" s="1"/>
  <c r="I272" i="4"/>
  <c r="I271" i="4" s="1"/>
  <c r="J272" i="4"/>
  <c r="F268" i="4"/>
  <c r="J268" i="4"/>
  <c r="F269" i="4"/>
  <c r="G269" i="4"/>
  <c r="G268" i="4" s="1"/>
  <c r="H269" i="4"/>
  <c r="H268" i="4" s="1"/>
  <c r="I269" i="4"/>
  <c r="I268" i="4" s="1"/>
  <c r="J269" i="4"/>
  <c r="F266" i="4"/>
  <c r="G266" i="4"/>
  <c r="H266" i="4"/>
  <c r="I266" i="4"/>
  <c r="J266" i="4"/>
  <c r="F264" i="4"/>
  <c r="G264" i="4"/>
  <c r="G263" i="4" s="1"/>
  <c r="H264" i="4"/>
  <c r="I264" i="4"/>
  <c r="I263" i="4" s="1"/>
  <c r="J264" i="4"/>
  <c r="K262" i="4"/>
  <c r="K265" i="4"/>
  <c r="K267" i="4"/>
  <c r="K270" i="4"/>
  <c r="K273" i="4"/>
  <c r="K277" i="4"/>
  <c r="K278" i="4"/>
  <c r="K279" i="4"/>
  <c r="F261" i="4"/>
  <c r="G261" i="4"/>
  <c r="H261" i="4"/>
  <c r="I261" i="4"/>
  <c r="J261" i="4"/>
  <c r="K260" i="4"/>
  <c r="F259" i="4"/>
  <c r="G259" i="4"/>
  <c r="H259" i="4"/>
  <c r="I259" i="4"/>
  <c r="J259" i="4"/>
  <c r="F257" i="4"/>
  <c r="G257" i="4"/>
  <c r="H257" i="4"/>
  <c r="I257" i="4"/>
  <c r="J257" i="4"/>
  <c r="K256" i="4"/>
  <c r="K258" i="4"/>
  <c r="F255" i="4"/>
  <c r="F254" i="4" s="1"/>
  <c r="G255" i="4"/>
  <c r="H255" i="4"/>
  <c r="H254" i="4" s="1"/>
  <c r="I255" i="4"/>
  <c r="J255" i="4"/>
  <c r="J254" i="4" s="1"/>
  <c r="K251" i="4"/>
  <c r="F249" i="4"/>
  <c r="J249" i="4"/>
  <c r="F250" i="4"/>
  <c r="G250" i="4"/>
  <c r="G249" i="4" s="1"/>
  <c r="H250" i="4"/>
  <c r="H249" i="4" s="1"/>
  <c r="I250" i="4"/>
  <c r="I249" i="4" s="1"/>
  <c r="J250" i="4"/>
  <c r="K245" i="4"/>
  <c r="K248" i="4"/>
  <c r="F246" i="4"/>
  <c r="F247" i="4"/>
  <c r="G247" i="4"/>
  <c r="G246" i="4" s="1"/>
  <c r="H247" i="4"/>
  <c r="H246" i="4" s="1"/>
  <c r="I247" i="4"/>
  <c r="I246" i="4" s="1"/>
  <c r="J247" i="4"/>
  <c r="J246" i="4" s="1"/>
  <c r="F240" i="4"/>
  <c r="G240" i="4"/>
  <c r="H240" i="4"/>
  <c r="I240" i="4"/>
  <c r="J240" i="4"/>
  <c r="K238" i="4"/>
  <c r="K239" i="4"/>
  <c r="K241" i="4"/>
  <c r="K242" i="4"/>
  <c r="F237" i="4"/>
  <c r="F236" i="4" s="1"/>
  <c r="G237" i="4"/>
  <c r="H237" i="4"/>
  <c r="H236" i="4" s="1"/>
  <c r="I237" i="4"/>
  <c r="J237" i="4"/>
  <c r="J236" i="4" s="1"/>
  <c r="F234" i="4"/>
  <c r="G234" i="4"/>
  <c r="H234" i="4"/>
  <c r="I234" i="4"/>
  <c r="J234" i="4"/>
  <c r="F231" i="4"/>
  <c r="F230" i="4" s="1"/>
  <c r="G231" i="4"/>
  <c r="H231" i="4"/>
  <c r="H230" i="4" s="1"/>
  <c r="I231" i="4"/>
  <c r="J231" i="4"/>
  <c r="F228" i="4"/>
  <c r="G228" i="4"/>
  <c r="H228" i="4"/>
  <c r="I228" i="4"/>
  <c r="I224" i="4" s="1"/>
  <c r="J228" i="4"/>
  <c r="F225" i="4"/>
  <c r="F224" i="4" s="1"/>
  <c r="G225" i="4"/>
  <c r="G224" i="4" s="1"/>
  <c r="H225" i="4"/>
  <c r="I225" i="4"/>
  <c r="J225" i="4"/>
  <c r="K226" i="4"/>
  <c r="K227" i="4"/>
  <c r="K229" i="4"/>
  <c r="K232" i="4"/>
  <c r="K233" i="4"/>
  <c r="K235" i="4"/>
  <c r="K222" i="4"/>
  <c r="F220" i="4"/>
  <c r="H220" i="4"/>
  <c r="F221" i="4"/>
  <c r="G221" i="4"/>
  <c r="G220" i="4" s="1"/>
  <c r="H221" i="4"/>
  <c r="I221" i="4"/>
  <c r="I220" i="4" s="1"/>
  <c r="J221" i="4"/>
  <c r="J220" i="4" s="1"/>
  <c r="F218" i="4"/>
  <c r="F217" i="4" s="1"/>
  <c r="G218" i="4"/>
  <c r="G217" i="4" s="1"/>
  <c r="H218" i="4"/>
  <c r="H217" i="4" s="1"/>
  <c r="I218" i="4"/>
  <c r="I217" i="4" s="1"/>
  <c r="J218" i="4"/>
  <c r="J217" i="4" s="1"/>
  <c r="H214" i="4"/>
  <c r="F215" i="4"/>
  <c r="F214" i="4" s="1"/>
  <c r="G215" i="4"/>
  <c r="G214" i="4" s="1"/>
  <c r="H215" i="4"/>
  <c r="I215" i="4"/>
  <c r="I214" i="4" s="1"/>
  <c r="J215" i="4"/>
  <c r="J214" i="4" s="1"/>
  <c r="F211" i="4"/>
  <c r="F212" i="4"/>
  <c r="G212" i="4"/>
  <c r="G211" i="4" s="1"/>
  <c r="H212" i="4"/>
  <c r="H211" i="4" s="1"/>
  <c r="H210" i="4" s="1"/>
  <c r="I212" i="4"/>
  <c r="I211" i="4" s="1"/>
  <c r="I210" i="4" s="1"/>
  <c r="J212" i="4"/>
  <c r="J211" i="4" s="1"/>
  <c r="F207" i="4"/>
  <c r="G207" i="4"/>
  <c r="H207" i="4"/>
  <c r="I207" i="4"/>
  <c r="J207" i="4"/>
  <c r="G204" i="4"/>
  <c r="F205" i="4"/>
  <c r="G205" i="4"/>
  <c r="H205" i="4"/>
  <c r="I205" i="4"/>
  <c r="I204" i="4" s="1"/>
  <c r="J205" i="4"/>
  <c r="F197" i="4"/>
  <c r="G197" i="4"/>
  <c r="H197" i="4"/>
  <c r="I197" i="4"/>
  <c r="J197" i="4"/>
  <c r="F202" i="4"/>
  <c r="G202" i="4"/>
  <c r="H202" i="4"/>
  <c r="I202" i="4"/>
  <c r="J202" i="4"/>
  <c r="F200" i="4"/>
  <c r="G200" i="4"/>
  <c r="H200" i="4"/>
  <c r="I200" i="4"/>
  <c r="J200" i="4"/>
  <c r="F198" i="4"/>
  <c r="G198" i="4"/>
  <c r="H198" i="4"/>
  <c r="I198" i="4"/>
  <c r="J198" i="4"/>
  <c r="G194" i="4"/>
  <c r="F195" i="4"/>
  <c r="F194" i="4" s="1"/>
  <c r="G195" i="4"/>
  <c r="H195" i="4"/>
  <c r="H194" i="4" s="1"/>
  <c r="I195" i="4"/>
  <c r="I194" i="4" s="1"/>
  <c r="J195" i="4"/>
  <c r="F192" i="4"/>
  <c r="G192" i="4"/>
  <c r="H192" i="4"/>
  <c r="I192" i="4"/>
  <c r="J192" i="4"/>
  <c r="K191" i="4"/>
  <c r="K193" i="4"/>
  <c r="K196" i="4"/>
  <c r="K199" i="4"/>
  <c r="K201" i="4"/>
  <c r="K203" i="4"/>
  <c r="K206" i="4"/>
  <c r="K208" i="4"/>
  <c r="K213" i="4"/>
  <c r="K216" i="4"/>
  <c r="K219" i="4"/>
  <c r="F190" i="4"/>
  <c r="G190" i="4"/>
  <c r="G189" i="4" s="1"/>
  <c r="H190" i="4"/>
  <c r="I190" i="4"/>
  <c r="I189" i="4" s="1"/>
  <c r="J190" i="4"/>
  <c r="K188" i="4"/>
  <c r="F187" i="4"/>
  <c r="F186" i="4" s="1"/>
  <c r="G187" i="4"/>
  <c r="G186" i="4" s="1"/>
  <c r="H187" i="4"/>
  <c r="H186" i="4" s="1"/>
  <c r="I187" i="4"/>
  <c r="I186" i="4" s="1"/>
  <c r="J187" i="4"/>
  <c r="J186" i="4" s="1"/>
  <c r="F182" i="4"/>
  <c r="G182" i="4"/>
  <c r="G181" i="4" s="1"/>
  <c r="G180" i="4" s="1"/>
  <c r="G179" i="4" s="1"/>
  <c r="H182" i="4"/>
  <c r="H181" i="4" s="1"/>
  <c r="I182" i="4"/>
  <c r="J182" i="4"/>
  <c r="F184" i="4"/>
  <c r="F181" i="4" s="1"/>
  <c r="G184" i="4"/>
  <c r="H184" i="4"/>
  <c r="I184" i="4"/>
  <c r="J184" i="4"/>
  <c r="K185" i="4"/>
  <c r="F174" i="4"/>
  <c r="F173" i="4" s="1"/>
  <c r="J174" i="4"/>
  <c r="J173" i="4" s="1"/>
  <c r="F175" i="4"/>
  <c r="G175" i="4"/>
  <c r="G174" i="4" s="1"/>
  <c r="G173" i="4" s="1"/>
  <c r="H175" i="4"/>
  <c r="H174" i="4" s="1"/>
  <c r="H173" i="4" s="1"/>
  <c r="I175" i="4"/>
  <c r="I174" i="4" s="1"/>
  <c r="I173" i="4" s="1"/>
  <c r="J175" i="4"/>
  <c r="F169" i="4"/>
  <c r="G170" i="4"/>
  <c r="G169" i="4" s="1"/>
  <c r="F171" i="4"/>
  <c r="F170" i="4" s="1"/>
  <c r="G171" i="4"/>
  <c r="H171" i="4"/>
  <c r="H170" i="4" s="1"/>
  <c r="H169" i="4" s="1"/>
  <c r="I171" i="4"/>
  <c r="I170" i="4" s="1"/>
  <c r="I169" i="4" s="1"/>
  <c r="J171" i="4"/>
  <c r="J170" i="4" s="1"/>
  <c r="F167" i="4"/>
  <c r="G167" i="4"/>
  <c r="H167" i="4"/>
  <c r="I167" i="4"/>
  <c r="J167" i="4"/>
  <c r="F165" i="4"/>
  <c r="G165" i="4"/>
  <c r="H165" i="4"/>
  <c r="I165" i="4"/>
  <c r="I164" i="4" s="1"/>
  <c r="J165" i="4"/>
  <c r="K163" i="4"/>
  <c r="K166" i="4"/>
  <c r="K168" i="4"/>
  <c r="K172" i="4"/>
  <c r="K176" i="4"/>
  <c r="K177" i="4"/>
  <c r="K178" i="4"/>
  <c r="K183" i="4"/>
  <c r="F162" i="4"/>
  <c r="G162" i="4"/>
  <c r="H162" i="4"/>
  <c r="I162" i="4"/>
  <c r="J162" i="4"/>
  <c r="F160" i="4"/>
  <c r="G160" i="4"/>
  <c r="H160" i="4"/>
  <c r="I160" i="4"/>
  <c r="J160" i="4"/>
  <c r="F158" i="4"/>
  <c r="G158" i="4"/>
  <c r="H158" i="4"/>
  <c r="I158" i="4"/>
  <c r="J158" i="4"/>
  <c r="F156" i="4"/>
  <c r="G156" i="4"/>
  <c r="H156" i="4"/>
  <c r="I156" i="4"/>
  <c r="J156" i="4"/>
  <c r="F154" i="4"/>
  <c r="G154" i="4"/>
  <c r="H154" i="4"/>
  <c r="I154" i="4"/>
  <c r="J154" i="4"/>
  <c r="F152" i="4"/>
  <c r="G152" i="4"/>
  <c r="H152" i="4"/>
  <c r="I152" i="4"/>
  <c r="J152" i="4"/>
  <c r="F150" i="4"/>
  <c r="G150" i="4"/>
  <c r="H150" i="4"/>
  <c r="I150" i="4"/>
  <c r="J150" i="4"/>
  <c r="K147" i="4"/>
  <c r="K151" i="4"/>
  <c r="K153" i="4"/>
  <c r="K155" i="4"/>
  <c r="K157" i="4"/>
  <c r="K159" i="4"/>
  <c r="K161" i="4"/>
  <c r="F146" i="4"/>
  <c r="F145" i="4" s="1"/>
  <c r="G146" i="4"/>
  <c r="G145" i="4" s="1"/>
  <c r="H146" i="4"/>
  <c r="H145" i="4" s="1"/>
  <c r="I146" i="4"/>
  <c r="I145" i="4" s="1"/>
  <c r="J146" i="4"/>
  <c r="J145" i="4" s="1"/>
  <c r="H142" i="4"/>
  <c r="F143" i="4"/>
  <c r="F142" i="4" s="1"/>
  <c r="G143" i="4"/>
  <c r="G142" i="4" s="1"/>
  <c r="H143" i="4"/>
  <c r="I143" i="4"/>
  <c r="I142" i="4" s="1"/>
  <c r="J143" i="4"/>
  <c r="J142" i="4" s="1"/>
  <c r="F139" i="4"/>
  <c r="F140" i="4"/>
  <c r="G140" i="4"/>
  <c r="G139" i="4" s="1"/>
  <c r="H140" i="4"/>
  <c r="H139" i="4" s="1"/>
  <c r="I140" i="4"/>
  <c r="I139" i="4" s="1"/>
  <c r="J140" i="4"/>
  <c r="J139" i="4" s="1"/>
  <c r="F137" i="4"/>
  <c r="F136" i="4" s="1"/>
  <c r="G137" i="4"/>
  <c r="G136" i="4" s="1"/>
  <c r="H137" i="4"/>
  <c r="H136" i="4" s="1"/>
  <c r="I137" i="4"/>
  <c r="I136" i="4" s="1"/>
  <c r="J137" i="4"/>
  <c r="J136" i="4" s="1"/>
  <c r="G133" i="4"/>
  <c r="F134" i="4"/>
  <c r="F133" i="4" s="1"/>
  <c r="G134" i="4"/>
  <c r="H134" i="4"/>
  <c r="H133" i="4" s="1"/>
  <c r="I134" i="4"/>
  <c r="I133" i="4" s="1"/>
  <c r="J134" i="4"/>
  <c r="J133" i="4" s="1"/>
  <c r="F129" i="4"/>
  <c r="G129" i="4"/>
  <c r="H129" i="4"/>
  <c r="I129" i="4"/>
  <c r="J129" i="4"/>
  <c r="F127" i="4"/>
  <c r="G127" i="4"/>
  <c r="H127" i="4"/>
  <c r="I127" i="4"/>
  <c r="J127" i="4"/>
  <c r="F125" i="4"/>
  <c r="G125" i="4"/>
  <c r="H125" i="4"/>
  <c r="I125" i="4"/>
  <c r="J125" i="4"/>
  <c r="F121" i="4"/>
  <c r="F120" i="4" s="1"/>
  <c r="G121" i="4"/>
  <c r="G120" i="4" s="1"/>
  <c r="H121" i="4"/>
  <c r="H120" i="4" s="1"/>
  <c r="I121" i="4"/>
  <c r="I120" i="4" s="1"/>
  <c r="J121" i="4"/>
  <c r="F116" i="4"/>
  <c r="F115" i="4" s="1"/>
  <c r="G116" i="4"/>
  <c r="G115" i="4" s="1"/>
  <c r="H116" i="4"/>
  <c r="H115" i="4" s="1"/>
  <c r="I116" i="4"/>
  <c r="I115" i="4" s="1"/>
  <c r="J116" i="4"/>
  <c r="J115" i="4" s="1"/>
  <c r="F111" i="4"/>
  <c r="F110" i="4" s="1"/>
  <c r="G111" i="4"/>
  <c r="G110" i="4" s="1"/>
  <c r="H111" i="4"/>
  <c r="H110" i="4" s="1"/>
  <c r="I111" i="4"/>
  <c r="I110" i="4" s="1"/>
  <c r="J111" i="4"/>
  <c r="J110" i="4" s="1"/>
  <c r="F108" i="4"/>
  <c r="F107" i="4" s="1"/>
  <c r="G108" i="4"/>
  <c r="G107" i="4" s="1"/>
  <c r="H108" i="4"/>
  <c r="H107" i="4" s="1"/>
  <c r="I108" i="4"/>
  <c r="I107" i="4" s="1"/>
  <c r="J108" i="4"/>
  <c r="J107" i="4" s="1"/>
  <c r="F105" i="4"/>
  <c r="F104" i="4" s="1"/>
  <c r="G105" i="4"/>
  <c r="G104" i="4" s="1"/>
  <c r="H105" i="4"/>
  <c r="H104" i="4" s="1"/>
  <c r="I105" i="4"/>
  <c r="I104" i="4" s="1"/>
  <c r="J105" i="4"/>
  <c r="J104" i="4" s="1"/>
  <c r="F102" i="4"/>
  <c r="F101" i="4" s="1"/>
  <c r="G102" i="4"/>
  <c r="G101" i="4" s="1"/>
  <c r="H102" i="4"/>
  <c r="H101" i="4" s="1"/>
  <c r="I102" i="4"/>
  <c r="I101" i="4" s="1"/>
  <c r="J102" i="4"/>
  <c r="F98" i="4"/>
  <c r="G98" i="4"/>
  <c r="H98" i="4"/>
  <c r="I98" i="4"/>
  <c r="J98" i="4"/>
  <c r="F96" i="4"/>
  <c r="G96" i="4"/>
  <c r="H96" i="4"/>
  <c r="I96" i="4"/>
  <c r="J96" i="4"/>
  <c r="F93" i="4"/>
  <c r="G93" i="4"/>
  <c r="H93" i="4"/>
  <c r="I93" i="4"/>
  <c r="J93" i="4"/>
  <c r="F91" i="4"/>
  <c r="G91" i="4"/>
  <c r="H91" i="4"/>
  <c r="I91" i="4"/>
  <c r="J91" i="4"/>
  <c r="F89" i="4"/>
  <c r="G89" i="4"/>
  <c r="H89" i="4"/>
  <c r="I89" i="4"/>
  <c r="J89" i="4"/>
  <c r="F87" i="4"/>
  <c r="G87" i="4"/>
  <c r="H87" i="4"/>
  <c r="I87" i="4"/>
  <c r="J87" i="4"/>
  <c r="F83" i="4"/>
  <c r="G83" i="4"/>
  <c r="G77" i="4" s="1"/>
  <c r="H83" i="4"/>
  <c r="I83" i="4"/>
  <c r="J83" i="4"/>
  <c r="F80" i="4"/>
  <c r="G80" i="4"/>
  <c r="H80" i="4"/>
  <c r="I80" i="4"/>
  <c r="J80" i="4"/>
  <c r="F41" i="4"/>
  <c r="G41" i="4"/>
  <c r="H41" i="4"/>
  <c r="I41" i="4"/>
  <c r="J41" i="4"/>
  <c r="K76" i="4"/>
  <c r="K79" i="4"/>
  <c r="K81" i="4"/>
  <c r="K82" i="4"/>
  <c r="K84" i="4"/>
  <c r="K88" i="4"/>
  <c r="K90" i="4"/>
  <c r="K92" i="4"/>
  <c r="K94" i="4"/>
  <c r="K97" i="4"/>
  <c r="K99" i="4"/>
  <c r="K103" i="4"/>
  <c r="K106" i="4"/>
  <c r="K109" i="4"/>
  <c r="K112" i="4"/>
  <c r="K113" i="4"/>
  <c r="K114" i="4"/>
  <c r="K117" i="4"/>
  <c r="K118" i="4"/>
  <c r="K119" i="4"/>
  <c r="K122" i="4"/>
  <c r="K126" i="4"/>
  <c r="K128" i="4"/>
  <c r="K130" i="4"/>
  <c r="K135" i="4"/>
  <c r="K138" i="4"/>
  <c r="K141" i="4"/>
  <c r="K144" i="4"/>
  <c r="F75" i="4"/>
  <c r="G75" i="4"/>
  <c r="H75" i="4"/>
  <c r="I75" i="4"/>
  <c r="J75" i="4"/>
  <c r="K74" i="4"/>
  <c r="F73" i="4"/>
  <c r="G73" i="4"/>
  <c r="H73" i="4"/>
  <c r="I73" i="4"/>
  <c r="J73" i="4"/>
  <c r="F71" i="4"/>
  <c r="G71" i="4"/>
  <c r="H71" i="4"/>
  <c r="I71" i="4"/>
  <c r="J71" i="4"/>
  <c r="F69" i="4"/>
  <c r="G69" i="4"/>
  <c r="H69" i="4"/>
  <c r="I69" i="4"/>
  <c r="J69" i="4"/>
  <c r="K68" i="4"/>
  <c r="K70" i="4"/>
  <c r="K72" i="4"/>
  <c r="F67" i="4"/>
  <c r="G67" i="4"/>
  <c r="H67" i="4"/>
  <c r="I67" i="4"/>
  <c r="J67" i="4"/>
  <c r="F65" i="4"/>
  <c r="G65" i="4"/>
  <c r="H65" i="4"/>
  <c r="I65" i="4"/>
  <c r="J65" i="4"/>
  <c r="F63" i="4"/>
  <c r="G63" i="4"/>
  <c r="H63" i="4"/>
  <c r="I63" i="4"/>
  <c r="J63" i="4"/>
  <c r="F61" i="4"/>
  <c r="G61" i="4"/>
  <c r="H61" i="4"/>
  <c r="I61" i="4"/>
  <c r="J61" i="4"/>
  <c r="F59" i="4"/>
  <c r="G59" i="4"/>
  <c r="H59" i="4"/>
  <c r="I59" i="4"/>
  <c r="J59" i="4"/>
  <c r="K58" i="4"/>
  <c r="K60" i="4"/>
  <c r="K62" i="4"/>
  <c r="K64" i="4"/>
  <c r="K66" i="4"/>
  <c r="F57" i="4"/>
  <c r="G57" i="4"/>
  <c r="H57" i="4"/>
  <c r="I57" i="4"/>
  <c r="J57" i="4"/>
  <c r="K55" i="4"/>
  <c r="F54" i="4"/>
  <c r="G54" i="4"/>
  <c r="H54" i="4"/>
  <c r="I54" i="4"/>
  <c r="J54" i="4"/>
  <c r="K53" i="4"/>
  <c r="F52" i="4"/>
  <c r="G52" i="4"/>
  <c r="H52" i="4"/>
  <c r="I52" i="4"/>
  <c r="J52" i="4"/>
  <c r="K51" i="4"/>
  <c r="F50" i="4"/>
  <c r="G50" i="4"/>
  <c r="G49" i="4" s="1"/>
  <c r="H50" i="4"/>
  <c r="I50" i="4"/>
  <c r="J50" i="4"/>
  <c r="F46" i="4"/>
  <c r="G46" i="4"/>
  <c r="H46" i="4"/>
  <c r="I46" i="4"/>
  <c r="J46" i="4"/>
  <c r="F44" i="4"/>
  <c r="G44" i="4"/>
  <c r="H44" i="4"/>
  <c r="I44" i="4"/>
  <c r="J44" i="4"/>
  <c r="F42" i="4"/>
  <c r="G42" i="4"/>
  <c r="H42" i="4"/>
  <c r="I42" i="4"/>
  <c r="J42" i="4"/>
  <c r="F38" i="4"/>
  <c r="F37" i="4" s="1"/>
  <c r="G38" i="4"/>
  <c r="G37" i="4" s="1"/>
  <c r="H38" i="4"/>
  <c r="H37" i="4" s="1"/>
  <c r="I38" i="4"/>
  <c r="I37" i="4" s="1"/>
  <c r="J38" i="4"/>
  <c r="J37" i="4" s="1"/>
  <c r="K34" i="4"/>
  <c r="K36" i="4"/>
  <c r="K39" i="4"/>
  <c r="K43" i="4"/>
  <c r="K45" i="4"/>
  <c r="K47" i="4"/>
  <c r="J33" i="4"/>
  <c r="F31" i="4"/>
  <c r="G31" i="4"/>
  <c r="H31" i="4"/>
  <c r="I31" i="4"/>
  <c r="J31" i="4"/>
  <c r="F29" i="4"/>
  <c r="G29" i="4"/>
  <c r="H29" i="4"/>
  <c r="I29" i="4"/>
  <c r="J29" i="4"/>
  <c r="F25" i="4"/>
  <c r="G25" i="4"/>
  <c r="H25" i="4"/>
  <c r="I25" i="4"/>
  <c r="J25" i="4"/>
  <c r="F23" i="4"/>
  <c r="G23" i="4"/>
  <c r="H23" i="4"/>
  <c r="I23" i="4"/>
  <c r="J23" i="4"/>
  <c r="F21" i="4"/>
  <c r="G21" i="4"/>
  <c r="H21" i="4"/>
  <c r="I21" i="4"/>
  <c r="J21" i="4"/>
  <c r="F17" i="4"/>
  <c r="G17" i="4"/>
  <c r="H17" i="4"/>
  <c r="I17" i="4"/>
  <c r="J17" i="4"/>
  <c r="F19" i="4"/>
  <c r="G19" i="4"/>
  <c r="H19" i="4"/>
  <c r="I19" i="4"/>
  <c r="J19" i="4"/>
  <c r="K20" i="4"/>
  <c r="K22" i="4"/>
  <c r="K24" i="4"/>
  <c r="K26" i="4"/>
  <c r="K27" i="4"/>
  <c r="K30" i="4"/>
  <c r="K32" i="4"/>
  <c r="K18" i="4"/>
  <c r="I281" i="4" l="1"/>
  <c r="I280" i="4" s="1"/>
  <c r="I452" i="4"/>
  <c r="F210" i="4"/>
  <c r="F209" i="4" s="1"/>
  <c r="G452" i="4"/>
  <c r="G451" i="4" s="1"/>
  <c r="J476" i="4"/>
  <c r="J77" i="4"/>
  <c r="F77" i="4"/>
  <c r="H95" i="4"/>
  <c r="H149" i="4"/>
  <c r="G210" i="4"/>
  <c r="I254" i="4"/>
  <c r="I253" i="4" s="1"/>
  <c r="I252" i="4" s="1"/>
  <c r="H263" i="4"/>
  <c r="H253" i="4" s="1"/>
  <c r="H252" i="4" s="1"/>
  <c r="H307" i="4"/>
  <c r="H306" i="4" s="1"/>
  <c r="H305" i="4" s="1"/>
  <c r="G339" i="4"/>
  <c r="J360" i="4"/>
  <c r="J359" i="4" s="1"/>
  <c r="F360" i="4"/>
  <c r="F359" i="4" s="1"/>
  <c r="F316" i="4" s="1"/>
  <c r="E425" i="4"/>
  <c r="E383" i="4"/>
  <c r="H390" i="4"/>
  <c r="H389" i="4" s="1"/>
  <c r="J390" i="4"/>
  <c r="J389" i="4" s="1"/>
  <c r="F390" i="4"/>
  <c r="F389" i="4" s="1"/>
  <c r="G390" i="4"/>
  <c r="J407" i="4"/>
  <c r="I444" i="4"/>
  <c r="J452" i="4"/>
  <c r="F452" i="4"/>
  <c r="H476" i="4"/>
  <c r="J489" i="4"/>
  <c r="J488" i="4" s="1"/>
  <c r="J487" i="4" s="1"/>
  <c r="F489" i="4"/>
  <c r="F488" i="4" s="1"/>
  <c r="F487" i="4" s="1"/>
  <c r="H495" i="4"/>
  <c r="H546" i="4"/>
  <c r="H568" i="4"/>
  <c r="G350" i="4"/>
  <c r="F421" i="4"/>
  <c r="F420" i="4" s="1"/>
  <c r="I451" i="4"/>
  <c r="F132" i="4"/>
  <c r="I149" i="4"/>
  <c r="F149" i="4"/>
  <c r="H281" i="4"/>
  <c r="H280" i="4" s="1"/>
  <c r="G281" i="4"/>
  <c r="G280" i="4" s="1"/>
  <c r="J307" i="4"/>
  <c r="J306" i="4" s="1"/>
  <c r="F307" i="4"/>
  <c r="F306" i="4" s="1"/>
  <c r="F305" i="4" s="1"/>
  <c r="I390" i="4"/>
  <c r="G407" i="4"/>
  <c r="J425" i="4"/>
  <c r="J421" i="4" s="1"/>
  <c r="J420" i="4" s="1"/>
  <c r="F425" i="4"/>
  <c r="H489" i="4"/>
  <c r="H488" i="4" s="1"/>
  <c r="H487" i="4" s="1"/>
  <c r="J496" i="4"/>
  <c r="J495" i="4" s="1"/>
  <c r="J494" i="4" s="1"/>
  <c r="F496" i="4"/>
  <c r="F495" i="4" s="1"/>
  <c r="F494" i="4" s="1"/>
  <c r="K590" i="4"/>
  <c r="F546" i="4"/>
  <c r="G556" i="4"/>
  <c r="G164" i="4"/>
  <c r="I181" i="4"/>
  <c r="G236" i="4"/>
  <c r="G254" i="4"/>
  <c r="G253" i="4" s="1"/>
  <c r="G252" i="4" s="1"/>
  <c r="F263" i="4"/>
  <c r="F350" i="4"/>
  <c r="H360" i="4"/>
  <c r="H359" i="4" s="1"/>
  <c r="I360" i="4"/>
  <c r="I359" i="4" s="1"/>
  <c r="E489" i="4"/>
  <c r="E488" i="4" s="1"/>
  <c r="E487" i="4" s="1"/>
  <c r="E459" i="4"/>
  <c r="H383" i="4"/>
  <c r="H425" i="4"/>
  <c r="G496" i="4"/>
  <c r="G495" i="4" s="1"/>
  <c r="G494" i="4" s="1"/>
  <c r="H528" i="4"/>
  <c r="I528" i="4"/>
  <c r="I522" i="4" s="1"/>
  <c r="H585" i="4"/>
  <c r="H581" i="4" s="1"/>
  <c r="J556" i="4"/>
  <c r="H132" i="4"/>
  <c r="I148" i="4"/>
  <c r="F223" i="4"/>
  <c r="J263" i="4"/>
  <c r="J210" i="4"/>
  <c r="J346" i="4"/>
  <c r="J275" i="4"/>
  <c r="J282" i="4"/>
  <c r="J292" i="4"/>
  <c r="F189" i="4"/>
  <c r="H316" i="4"/>
  <c r="I389" i="4"/>
  <c r="F407" i="4"/>
  <c r="G568" i="4"/>
  <c r="G132" i="4"/>
  <c r="G149" i="4"/>
  <c r="I180" i="4"/>
  <c r="I179" i="4" s="1"/>
  <c r="J181" i="4"/>
  <c r="H224" i="4"/>
  <c r="H223" i="4" s="1"/>
  <c r="H209" i="4" s="1"/>
  <c r="J230" i="4"/>
  <c r="I236" i="4"/>
  <c r="F253" i="4"/>
  <c r="F252" i="4" s="1"/>
  <c r="F281" i="4"/>
  <c r="F280" i="4" s="1"/>
  <c r="I366" i="4"/>
  <c r="I365" i="4" s="1"/>
  <c r="H421" i="4"/>
  <c r="H420" i="4" s="1"/>
  <c r="H452" i="4"/>
  <c r="H451" i="4" s="1"/>
  <c r="J327" i="4"/>
  <c r="J351" i="4"/>
  <c r="J189" i="4"/>
  <c r="J194" i="4"/>
  <c r="J339" i="4"/>
  <c r="J324" i="4"/>
  <c r="J367" i="4"/>
  <c r="J149" i="4"/>
  <c r="J164" i="4"/>
  <c r="F164" i="4"/>
  <c r="F148" i="4" s="1"/>
  <c r="G230" i="4"/>
  <c r="G223" i="4" s="1"/>
  <c r="G209" i="4" s="1"/>
  <c r="G307" i="4"/>
  <c r="G306" i="4" s="1"/>
  <c r="G305" i="4" s="1"/>
  <c r="G317" i="4"/>
  <c r="H407" i="4"/>
  <c r="H388" i="4" s="1"/>
  <c r="G444" i="4"/>
  <c r="J132" i="4"/>
  <c r="J169" i="4"/>
  <c r="I132" i="4"/>
  <c r="H164" i="4"/>
  <c r="H148" i="4" s="1"/>
  <c r="H189" i="4"/>
  <c r="I230" i="4"/>
  <c r="I223" i="4" s="1"/>
  <c r="I209" i="4" s="1"/>
  <c r="I307" i="4"/>
  <c r="I306" i="4" s="1"/>
  <c r="I305" i="4" s="1"/>
  <c r="I317" i="4"/>
  <c r="I350" i="4"/>
  <c r="G360" i="4"/>
  <c r="G359" i="4" s="1"/>
  <c r="J388" i="4"/>
  <c r="F388" i="4"/>
  <c r="G389" i="4"/>
  <c r="F444" i="4"/>
  <c r="H494" i="4"/>
  <c r="H556" i="4"/>
  <c r="I581" i="4"/>
  <c r="E568" i="4"/>
  <c r="E556" i="4"/>
  <c r="E546" i="4"/>
  <c r="H373" i="4"/>
  <c r="H366" i="4" s="1"/>
  <c r="H365" i="4" s="1"/>
  <c r="J431" i="4"/>
  <c r="J430" i="4" s="1"/>
  <c r="F431" i="4"/>
  <c r="F430" i="4" s="1"/>
  <c r="J528" i="4"/>
  <c r="F528" i="4"/>
  <c r="F522" i="4" s="1"/>
  <c r="H540" i="4"/>
  <c r="H522" i="4" s="1"/>
  <c r="F585" i="4"/>
  <c r="F581" i="4" s="1"/>
  <c r="F204" i="4"/>
  <c r="E585" i="4"/>
  <c r="E581" i="4" s="1"/>
  <c r="E528" i="4"/>
  <c r="E522" i="4" s="1"/>
  <c r="E471" i="4"/>
  <c r="E467" i="4" s="1"/>
  <c r="E444" i="4"/>
  <c r="E431" i="4"/>
  <c r="E430" i="4" s="1"/>
  <c r="G431" i="4"/>
  <c r="G430" i="4" s="1"/>
  <c r="G421" i="4"/>
  <c r="G528" i="4"/>
  <c r="G585" i="4"/>
  <c r="G581" i="4" s="1"/>
  <c r="I407" i="4"/>
  <c r="J568" i="4"/>
  <c r="F568" i="4"/>
  <c r="F124" i="4"/>
  <c r="F123" i="4" s="1"/>
  <c r="H204" i="4"/>
  <c r="J370" i="4"/>
  <c r="E496" i="4"/>
  <c r="E495" i="4" s="1"/>
  <c r="E421" i="4"/>
  <c r="E420" i="4" s="1"/>
  <c r="E407" i="4"/>
  <c r="J444" i="4"/>
  <c r="I421" i="4"/>
  <c r="J585" i="4"/>
  <c r="J581" i="4" s="1"/>
  <c r="J522" i="4"/>
  <c r="G522" i="4"/>
  <c r="J451" i="4"/>
  <c r="F451" i="4"/>
  <c r="E390" i="4"/>
  <c r="E389" i="4" s="1"/>
  <c r="J373" i="4"/>
  <c r="F373" i="4"/>
  <c r="F366" i="4" s="1"/>
  <c r="F365" i="4" s="1"/>
  <c r="G373" i="4"/>
  <c r="G366" i="4" s="1"/>
  <c r="G365" i="4" s="1"/>
  <c r="E494" i="4"/>
  <c r="E476" i="4"/>
  <c r="E452" i="4"/>
  <c r="K588" i="4"/>
  <c r="J331" i="4"/>
  <c r="J271" i="4"/>
  <c r="J204" i="4"/>
  <c r="J49" i="4"/>
  <c r="F49" i="4"/>
  <c r="F56" i="4"/>
  <c r="F48" i="4" s="1"/>
  <c r="F40" i="4" s="1"/>
  <c r="F16" i="4"/>
  <c r="G56" i="4"/>
  <c r="G48" i="4" s="1"/>
  <c r="G40" i="4" s="1"/>
  <c r="I86" i="4"/>
  <c r="I95" i="4"/>
  <c r="I85" i="4" s="1"/>
  <c r="I77" i="4"/>
  <c r="I100" i="4"/>
  <c r="I124" i="4"/>
  <c r="I123" i="4" s="1"/>
  <c r="G100" i="4"/>
  <c r="G16" i="4"/>
  <c r="G15" i="4" s="1"/>
  <c r="J95" i="4"/>
  <c r="F95" i="4"/>
  <c r="H16" i="4"/>
  <c r="H15" i="4" s="1"/>
  <c r="H49" i="4"/>
  <c r="H56" i="4"/>
  <c r="H48" i="4" s="1"/>
  <c r="H77" i="4"/>
  <c r="G86" i="4"/>
  <c r="G95" i="4"/>
  <c r="G124" i="4"/>
  <c r="G123" i="4" s="1"/>
  <c r="F86" i="4"/>
  <c r="I16" i="4"/>
  <c r="I15" i="4" s="1"/>
  <c r="I49" i="4"/>
  <c r="I56" i="4"/>
  <c r="I48" i="4" s="1"/>
  <c r="H86" i="4"/>
  <c r="H124" i="4"/>
  <c r="H123" i="4" s="1"/>
  <c r="F100" i="4"/>
  <c r="H100" i="4"/>
  <c r="J16" i="4"/>
  <c r="J15" i="4" s="1"/>
  <c r="J56" i="4"/>
  <c r="J86" i="4"/>
  <c r="J101" i="4"/>
  <c r="J120" i="4"/>
  <c r="J124" i="4"/>
  <c r="F15" i="4"/>
  <c r="H85" i="4" l="1"/>
  <c r="G388" i="4"/>
  <c r="F131" i="4"/>
  <c r="I40" i="4"/>
  <c r="E388" i="4"/>
  <c r="I420" i="4"/>
  <c r="F180" i="4"/>
  <c r="F179" i="4" s="1"/>
  <c r="I316" i="4"/>
  <c r="H180" i="4"/>
  <c r="H179" i="4" s="1"/>
  <c r="G316" i="4"/>
  <c r="G148" i="4"/>
  <c r="G131" i="4" s="1"/>
  <c r="J148" i="4"/>
  <c r="J317" i="4"/>
  <c r="J350" i="4"/>
  <c r="J281" i="4"/>
  <c r="J305" i="4"/>
  <c r="I388" i="4"/>
  <c r="J253" i="4"/>
  <c r="J180" i="4"/>
  <c r="J179" i="4" s="1"/>
  <c r="J366" i="4"/>
  <c r="J365" i="4" s="1"/>
  <c r="J274" i="4"/>
  <c r="J223" i="4"/>
  <c r="J209" i="4" s="1"/>
  <c r="H131" i="4"/>
  <c r="G420" i="4"/>
  <c r="I131" i="4"/>
  <c r="E451" i="4"/>
  <c r="K587" i="4"/>
  <c r="I14" i="4"/>
  <c r="H40" i="4"/>
  <c r="H14" i="4" s="1"/>
  <c r="G85" i="4"/>
  <c r="G14" i="4" s="1"/>
  <c r="F85" i="4"/>
  <c r="F14" i="4" s="1"/>
  <c r="F13" i="4" s="1"/>
  <c r="J100" i="4"/>
  <c r="J123" i="4"/>
  <c r="J48" i="4"/>
  <c r="J85" i="4"/>
  <c r="E158" i="4"/>
  <c r="K158" i="4" s="1"/>
  <c r="E160" i="4"/>
  <c r="K160" i="4" s="1"/>
  <c r="I13" i="4" l="1"/>
  <c r="J131" i="4"/>
  <c r="G13" i="4"/>
  <c r="J252" i="4"/>
  <c r="J280" i="4"/>
  <c r="J316" i="4"/>
  <c r="H13" i="4"/>
  <c r="K586" i="4"/>
  <c r="J40" i="4"/>
  <c r="J14" i="4" s="1"/>
  <c r="E197" i="4"/>
  <c r="K197" i="4" s="1"/>
  <c r="E202" i="4"/>
  <c r="K202" i="4" s="1"/>
  <c r="J13" i="4" l="1"/>
  <c r="K585" i="4"/>
  <c r="E165" i="4"/>
  <c r="K165" i="4" s="1"/>
  <c r="E67" i="4"/>
  <c r="K67" i="4" s="1"/>
  <c r="K584" i="4" l="1"/>
  <c r="E59" i="4"/>
  <c r="K59" i="4" s="1"/>
  <c r="E52" i="4"/>
  <c r="K52" i="4" s="1"/>
  <c r="E207" i="4"/>
  <c r="K207" i="4" s="1"/>
  <c r="K583" i="4" l="1"/>
  <c r="E63" i="4"/>
  <c r="K63" i="4" s="1"/>
  <c r="E65" i="4"/>
  <c r="K65" i="4" s="1"/>
  <c r="K582" i="4" l="1"/>
  <c r="E61" i="4"/>
  <c r="K61" i="4" s="1"/>
  <c r="E50" i="4"/>
  <c r="E57" i="4"/>
  <c r="K581" i="4" l="1"/>
  <c r="E49" i="4"/>
  <c r="K49" i="4" s="1"/>
  <c r="K50" i="4"/>
  <c r="E56" i="4"/>
  <c r="K56" i="4" s="1"/>
  <c r="K57" i="4"/>
  <c r="E308" i="4"/>
  <c r="K308" i="4" s="1"/>
  <c r="E310" i="4"/>
  <c r="K310" i="4" s="1"/>
  <c r="K580" i="4" l="1"/>
  <c r="E259" i="4"/>
  <c r="K259" i="4" s="1"/>
  <c r="E154" i="4"/>
  <c r="K154" i="4" s="1"/>
  <c r="E89" i="4"/>
  <c r="K89" i="4" s="1"/>
  <c r="E73" i="4"/>
  <c r="K73" i="4" s="1"/>
  <c r="E23" i="4"/>
  <c r="K23" i="4" s="1"/>
  <c r="E374" i="4"/>
  <c r="K374" i="4" s="1"/>
  <c r="K579" i="4" l="1"/>
  <c r="E125" i="4"/>
  <c r="K125" i="4" s="1"/>
  <c r="E127" i="4"/>
  <c r="K127" i="4" s="1"/>
  <c r="E54" i="4"/>
  <c r="K54" i="4" s="1"/>
  <c r="K578" i="4" l="1"/>
  <c r="E293" i="4"/>
  <c r="K293" i="4" s="1"/>
  <c r="E75" i="4"/>
  <c r="K75" i="4" s="1"/>
  <c r="E156" i="4"/>
  <c r="K156" i="4" s="1"/>
  <c r="K577" i="4" l="1"/>
  <c r="E336" i="4"/>
  <c r="K336" i="4" s="1"/>
  <c r="K576" i="4" l="1"/>
  <c r="E80" i="4"/>
  <c r="K80" i="4" s="1"/>
  <c r="K575" i="4" l="1"/>
  <c r="E175" i="4"/>
  <c r="K175" i="4" s="1"/>
  <c r="E257" i="4"/>
  <c r="K257" i="4" s="1"/>
  <c r="K574" i="4" l="1"/>
  <c r="E152" i="4"/>
  <c r="K152" i="4" s="1"/>
  <c r="E121" i="4"/>
  <c r="E312" i="4"/>
  <c r="K312" i="4" s="1"/>
  <c r="E91" i="4"/>
  <c r="K91" i="4" s="1"/>
  <c r="E69" i="4"/>
  <c r="K69" i="4" s="1"/>
  <c r="E21" i="4"/>
  <c r="K21" i="4" s="1"/>
  <c r="E19" i="4"/>
  <c r="K19" i="4" s="1"/>
  <c r="E71" i="4"/>
  <c r="K71" i="4" s="1"/>
  <c r="E146" i="4"/>
  <c r="E145" i="4" l="1"/>
  <c r="K145" i="4" s="1"/>
  <c r="K146" i="4"/>
  <c r="K573" i="4"/>
  <c r="E120" i="4"/>
  <c r="K120" i="4" s="1"/>
  <c r="K121" i="4"/>
  <c r="E48" i="4"/>
  <c r="K48" i="4" s="1"/>
  <c r="E78" i="4"/>
  <c r="K78" i="4" s="1"/>
  <c r="E325" i="4"/>
  <c r="E368" i="4"/>
  <c r="E371" i="4"/>
  <c r="E376" i="4"/>
  <c r="K376" i="4" s="1"/>
  <c r="E357" i="4"/>
  <c r="E319" i="4"/>
  <c r="E322" i="4"/>
  <c r="E329" i="4"/>
  <c r="E333" i="4"/>
  <c r="E335" i="4"/>
  <c r="K335" i="4" s="1"/>
  <c r="E341" i="4"/>
  <c r="E344" i="4"/>
  <c r="E348" i="4"/>
  <c r="E352" i="4"/>
  <c r="E361" i="4"/>
  <c r="K361" i="4" s="1"/>
  <c r="E363" i="4"/>
  <c r="K363" i="4" s="1"/>
  <c r="E314" i="4"/>
  <c r="E212" i="4"/>
  <c r="E215" i="4"/>
  <c r="E218" i="4"/>
  <c r="E221" i="4"/>
  <c r="E225" i="4"/>
  <c r="K225" i="4" s="1"/>
  <c r="E228" i="4"/>
  <c r="K228" i="4" s="1"/>
  <c r="E231" i="4"/>
  <c r="K231" i="4" s="1"/>
  <c r="E234" i="4"/>
  <c r="K234" i="4" s="1"/>
  <c r="E237" i="4"/>
  <c r="K237" i="4" s="1"/>
  <c r="E240" i="4"/>
  <c r="K240" i="4" s="1"/>
  <c r="E244" i="4"/>
  <c r="K244" i="4" s="1"/>
  <c r="E247" i="4"/>
  <c r="E250" i="4"/>
  <c r="E182" i="4"/>
  <c r="K182" i="4" s="1"/>
  <c r="E184" i="4"/>
  <c r="K184" i="4" s="1"/>
  <c r="E187" i="4"/>
  <c r="E190" i="4"/>
  <c r="K190" i="4" s="1"/>
  <c r="E192" i="4"/>
  <c r="K192" i="4" s="1"/>
  <c r="E195" i="4"/>
  <c r="E200" i="4"/>
  <c r="K200" i="4" s="1"/>
  <c r="E198" i="4"/>
  <c r="K198" i="4" s="1"/>
  <c r="E205" i="4"/>
  <c r="E33" i="4"/>
  <c r="K33" i="4" s="1"/>
  <c r="E17" i="4"/>
  <c r="K17" i="4" s="1"/>
  <c r="E35" i="4"/>
  <c r="K35" i="4" s="1"/>
  <c r="E25" i="4"/>
  <c r="K25" i="4" s="1"/>
  <c r="E29" i="4"/>
  <c r="K29" i="4" s="1"/>
  <c r="E31" i="4"/>
  <c r="K31" i="4" s="1"/>
  <c r="E38" i="4"/>
  <c r="E41" i="4"/>
  <c r="K41" i="4" s="1"/>
  <c r="E46" i="4"/>
  <c r="K46" i="4" s="1"/>
  <c r="E42" i="4"/>
  <c r="K42" i="4" s="1"/>
  <c r="E44" i="4"/>
  <c r="K44" i="4" s="1"/>
  <c r="E83" i="4"/>
  <c r="K83" i="4" s="1"/>
  <c r="E87" i="4"/>
  <c r="K87" i="4" s="1"/>
  <c r="E93" i="4"/>
  <c r="K93" i="4" s="1"/>
  <c r="E96" i="4"/>
  <c r="K96" i="4" s="1"/>
  <c r="E98" i="4"/>
  <c r="K98" i="4" s="1"/>
  <c r="E102" i="4"/>
  <c r="E105" i="4"/>
  <c r="E108" i="4"/>
  <c r="E111" i="4"/>
  <c r="E116" i="4"/>
  <c r="E129" i="4"/>
  <c r="E134" i="4"/>
  <c r="E137" i="4"/>
  <c r="E140" i="4"/>
  <c r="E143" i="4"/>
  <c r="K143" i="4" s="1"/>
  <c r="E150" i="4"/>
  <c r="K150" i="4" s="1"/>
  <c r="E162" i="4"/>
  <c r="K162" i="4" s="1"/>
  <c r="E167" i="4"/>
  <c r="E171" i="4"/>
  <c r="E174" i="4"/>
  <c r="E283" i="4"/>
  <c r="E288" i="4"/>
  <c r="E292" i="4"/>
  <c r="K292" i="4" s="1"/>
  <c r="E297" i="4"/>
  <c r="E300" i="4"/>
  <c r="E303" i="4"/>
  <c r="E255" i="4"/>
  <c r="K255" i="4" s="1"/>
  <c r="E261" i="4"/>
  <c r="K261" i="4" s="1"/>
  <c r="E264" i="4"/>
  <c r="K264" i="4" s="1"/>
  <c r="E266" i="4"/>
  <c r="K266" i="4" s="1"/>
  <c r="E269" i="4"/>
  <c r="E272" i="4"/>
  <c r="E276" i="4"/>
  <c r="E173" i="4" l="1"/>
  <c r="K173" i="4" s="1"/>
  <c r="K174" i="4"/>
  <c r="E351" i="4"/>
  <c r="K351" i="4" s="1"/>
  <c r="K352" i="4"/>
  <c r="E318" i="4"/>
  <c r="K318" i="4" s="1"/>
  <c r="K319" i="4"/>
  <c r="E275" i="4"/>
  <c r="K276" i="4"/>
  <c r="E282" i="4"/>
  <c r="K282" i="4" s="1"/>
  <c r="K283" i="4"/>
  <c r="E204" i="4"/>
  <c r="K204" i="4" s="1"/>
  <c r="K205" i="4"/>
  <c r="E214" i="4"/>
  <c r="K214" i="4" s="1"/>
  <c r="K215" i="4"/>
  <c r="E287" i="4"/>
  <c r="K287" i="4" s="1"/>
  <c r="K288" i="4"/>
  <c r="E194" i="4"/>
  <c r="K194" i="4" s="1"/>
  <c r="K195" i="4"/>
  <c r="E217" i="4"/>
  <c r="K217" i="4" s="1"/>
  <c r="K218" i="4"/>
  <c r="E343" i="4"/>
  <c r="K343" i="4" s="1"/>
  <c r="K344" i="4"/>
  <c r="E328" i="4"/>
  <c r="K329" i="4"/>
  <c r="E271" i="4"/>
  <c r="K271" i="4" s="1"/>
  <c r="K272" i="4"/>
  <c r="E296" i="4"/>
  <c r="K296" i="4" s="1"/>
  <c r="K297" i="4"/>
  <c r="E249" i="4"/>
  <c r="K249" i="4" s="1"/>
  <c r="K250" i="4"/>
  <c r="E211" i="4"/>
  <c r="K211" i="4" s="1"/>
  <c r="K212" i="4"/>
  <c r="E367" i="4"/>
  <c r="K367" i="4" s="1"/>
  <c r="K368" i="4"/>
  <c r="E299" i="4"/>
  <c r="K299" i="4" s="1"/>
  <c r="K300" i="4"/>
  <c r="E340" i="4"/>
  <c r="K340" i="4" s="1"/>
  <c r="K341" i="4"/>
  <c r="E321" i="4"/>
  <c r="K321" i="4" s="1"/>
  <c r="K322" i="4"/>
  <c r="E370" i="4"/>
  <c r="K370" i="4" s="1"/>
  <c r="K371" i="4"/>
  <c r="E302" i="4"/>
  <c r="K302" i="4" s="1"/>
  <c r="K303" i="4"/>
  <c r="E164" i="4"/>
  <c r="K164" i="4" s="1"/>
  <c r="K167" i="4"/>
  <c r="E268" i="4"/>
  <c r="K268" i="4" s="1"/>
  <c r="K269" i="4"/>
  <c r="E170" i="4"/>
  <c r="K171" i="4"/>
  <c r="E186" i="4"/>
  <c r="K186" i="4" s="1"/>
  <c r="K187" i="4"/>
  <c r="E246" i="4"/>
  <c r="K246" i="4" s="1"/>
  <c r="K247" i="4"/>
  <c r="E220" i="4"/>
  <c r="K220" i="4" s="1"/>
  <c r="K221" i="4"/>
  <c r="E307" i="4"/>
  <c r="K307" i="4" s="1"/>
  <c r="K314" i="4"/>
  <c r="E347" i="4"/>
  <c r="K348" i="4"/>
  <c r="E332" i="4"/>
  <c r="K332" i="4" s="1"/>
  <c r="K333" i="4"/>
  <c r="E356" i="4"/>
  <c r="K356" i="4" s="1"/>
  <c r="K357" i="4"/>
  <c r="E324" i="4"/>
  <c r="K324" i="4" s="1"/>
  <c r="K325" i="4"/>
  <c r="K572" i="4"/>
  <c r="E243" i="4"/>
  <c r="K243" i="4" s="1"/>
  <c r="E37" i="4"/>
  <c r="K37" i="4" s="1"/>
  <c r="K38" i="4"/>
  <c r="E139" i="4"/>
  <c r="K139" i="4" s="1"/>
  <c r="K140" i="4"/>
  <c r="E110" i="4"/>
  <c r="K110" i="4" s="1"/>
  <c r="K111" i="4"/>
  <c r="E136" i="4"/>
  <c r="K136" i="4" s="1"/>
  <c r="K137" i="4"/>
  <c r="E107" i="4"/>
  <c r="K107" i="4" s="1"/>
  <c r="K108" i="4"/>
  <c r="E142" i="4"/>
  <c r="K142" i="4" s="1"/>
  <c r="E115" i="4"/>
  <c r="K115" i="4" s="1"/>
  <c r="K116" i="4"/>
  <c r="E101" i="4"/>
  <c r="K101" i="4" s="1"/>
  <c r="K102" i="4"/>
  <c r="E133" i="4"/>
  <c r="K133" i="4" s="1"/>
  <c r="K134" i="4"/>
  <c r="E124" i="4"/>
  <c r="K124" i="4" s="1"/>
  <c r="K129" i="4"/>
  <c r="E104" i="4"/>
  <c r="K104" i="4" s="1"/>
  <c r="K105" i="4"/>
  <c r="E149" i="4"/>
  <c r="K149" i="4" s="1"/>
  <c r="E254" i="4"/>
  <c r="K254" i="4" s="1"/>
  <c r="E86" i="4"/>
  <c r="K86" i="4" s="1"/>
  <c r="E16" i="4"/>
  <c r="K16" i="4" s="1"/>
  <c r="E306" i="4"/>
  <c r="E77" i="4"/>
  <c r="E317" i="4"/>
  <c r="K317" i="4" s="1"/>
  <c r="E236" i="4"/>
  <c r="K236" i="4" s="1"/>
  <c r="E224" i="4"/>
  <c r="K224" i="4" s="1"/>
  <c r="E189" i="4"/>
  <c r="K189" i="4" s="1"/>
  <c r="E181" i="4"/>
  <c r="K181" i="4" s="1"/>
  <c r="E339" i="4"/>
  <c r="K339" i="4" s="1"/>
  <c r="E360" i="4"/>
  <c r="E331" i="4"/>
  <c r="K331" i="4" s="1"/>
  <c r="E230" i="4"/>
  <c r="K230" i="4" s="1"/>
  <c r="E210" i="4"/>
  <c r="K210" i="4" s="1"/>
  <c r="E95" i="4"/>
  <c r="K95" i="4" s="1"/>
  <c r="E281" i="4"/>
  <c r="E263" i="4"/>
  <c r="K263" i="4" s="1"/>
  <c r="E148" i="4" l="1"/>
  <c r="K148" i="4" s="1"/>
  <c r="E280" i="4"/>
  <c r="K280" i="4" s="1"/>
  <c r="K281" i="4"/>
  <c r="E169" i="4"/>
  <c r="K169" i="4" s="1"/>
  <c r="K170" i="4"/>
  <c r="E305" i="4"/>
  <c r="K305" i="4" s="1"/>
  <c r="K306" i="4"/>
  <c r="E346" i="4"/>
  <c r="K346" i="4" s="1"/>
  <c r="K347" i="4"/>
  <c r="E327" i="4"/>
  <c r="K327" i="4" s="1"/>
  <c r="K328" i="4"/>
  <c r="E274" i="4"/>
  <c r="K274" i="4" s="1"/>
  <c r="K275" i="4"/>
  <c r="E359" i="4"/>
  <c r="K359" i="4" s="1"/>
  <c r="K360" i="4"/>
  <c r="E350" i="4"/>
  <c r="K350" i="4" s="1"/>
  <c r="K571" i="4"/>
  <c r="E132" i="4"/>
  <c r="K132" i="4" s="1"/>
  <c r="E100" i="4"/>
  <c r="K100" i="4" s="1"/>
  <c r="E123" i="4"/>
  <c r="K123" i="4" s="1"/>
  <c r="E40" i="4"/>
  <c r="K40" i="4" s="1"/>
  <c r="K77" i="4"/>
  <c r="E15" i="4"/>
  <c r="K15" i="4" s="1"/>
  <c r="E85" i="4"/>
  <c r="K85" i="4" s="1"/>
  <c r="E180" i="4"/>
  <c r="E223" i="4"/>
  <c r="K223" i="4" s="1"/>
  <c r="E253" i="4"/>
  <c r="E252" i="4" l="1"/>
  <c r="K252" i="4" s="1"/>
  <c r="K253" i="4"/>
  <c r="E316" i="4"/>
  <c r="K316" i="4" s="1"/>
  <c r="E179" i="4"/>
  <c r="K179" i="4" s="1"/>
  <c r="K180" i="4"/>
  <c r="K570" i="4"/>
  <c r="E131" i="4"/>
  <c r="K131" i="4" s="1"/>
  <c r="E209" i="4"/>
  <c r="K209" i="4" s="1"/>
  <c r="E14" i="4"/>
  <c r="K14" i="4" s="1"/>
  <c r="K569" i="4" l="1"/>
  <c r="K568" i="4" l="1"/>
  <c r="K567" i="4" l="1"/>
  <c r="K566" i="4" l="1"/>
  <c r="K565" i="4" l="1"/>
  <c r="K564" i="4" l="1"/>
  <c r="K563" i="4" l="1"/>
  <c r="K562" i="4" l="1"/>
  <c r="K561" i="4" l="1"/>
  <c r="K560" i="4" l="1"/>
  <c r="K559" i="4" l="1"/>
  <c r="K558" i="4" l="1"/>
  <c r="K557" i="4" l="1"/>
  <c r="K556" i="4" l="1"/>
  <c r="K555" i="4" l="1"/>
  <c r="K554" i="4" l="1"/>
  <c r="K553" i="4" l="1"/>
  <c r="K552" i="4" l="1"/>
  <c r="K551" i="4" l="1"/>
  <c r="K550" i="4" l="1"/>
  <c r="K549" i="4" l="1"/>
  <c r="K548" i="4" l="1"/>
  <c r="K547" i="4" l="1"/>
  <c r="K546" i="4" l="1"/>
  <c r="K545" i="4" l="1"/>
  <c r="K544" i="4" l="1"/>
  <c r="K543" i="4" l="1"/>
  <c r="K542" i="4" l="1"/>
  <c r="K541" i="4" l="1"/>
  <c r="K540" i="4" l="1"/>
  <c r="K539" i="4" l="1"/>
  <c r="K538" i="4" l="1"/>
  <c r="K537" i="4" l="1"/>
  <c r="K536" i="4" l="1"/>
  <c r="K535" i="4" l="1"/>
  <c r="K534" i="4" l="1"/>
  <c r="K533" i="4" l="1"/>
  <c r="K532" i="4" l="1"/>
  <c r="K531" i="4" l="1"/>
  <c r="K530" i="4" l="1"/>
  <c r="K529" i="4" l="1"/>
  <c r="K528" i="4" l="1"/>
  <c r="K527" i="4" l="1"/>
  <c r="K526" i="4" l="1"/>
  <c r="K525" i="4" l="1"/>
  <c r="K524" i="4" l="1"/>
  <c r="K523" i="4" l="1"/>
  <c r="K522" i="4" l="1"/>
  <c r="K521" i="4" l="1"/>
  <c r="K520" i="4" l="1"/>
  <c r="K519" i="4" l="1"/>
  <c r="K518" i="4" l="1"/>
  <c r="K517" i="4" l="1"/>
  <c r="K516" i="4" l="1"/>
  <c r="K515" i="4" l="1"/>
  <c r="K514" i="4" l="1"/>
  <c r="K513" i="4" l="1"/>
  <c r="K512" i="4" l="1"/>
  <c r="K511" i="4" l="1"/>
  <c r="K510" i="4" l="1"/>
  <c r="K509" i="4" l="1"/>
  <c r="K508" i="4" l="1"/>
  <c r="K507" i="4" l="1"/>
  <c r="K506" i="4" l="1"/>
  <c r="K505" i="4" l="1"/>
  <c r="K504" i="4" l="1"/>
  <c r="K503" i="4" l="1"/>
  <c r="K502" i="4" l="1"/>
  <c r="K501" i="4" l="1"/>
  <c r="K500" i="4" l="1"/>
  <c r="K499" i="4" l="1"/>
  <c r="K498" i="4" l="1"/>
  <c r="K497" i="4" l="1"/>
  <c r="K496" i="4" l="1"/>
  <c r="K495" i="4" l="1"/>
  <c r="K494" i="4" l="1"/>
  <c r="K493" i="4" l="1"/>
  <c r="K492" i="4" l="1"/>
  <c r="K491" i="4" l="1"/>
  <c r="K490" i="4" l="1"/>
  <c r="K489" i="4" l="1"/>
  <c r="K488" i="4" l="1"/>
  <c r="K487" i="4" l="1"/>
  <c r="K486" i="4" l="1"/>
  <c r="K485" i="4" l="1"/>
  <c r="K484" i="4" l="1"/>
  <c r="K483" i="4" l="1"/>
  <c r="K482" i="4" l="1"/>
  <c r="K481" i="4" l="1"/>
  <c r="K480" i="4" l="1"/>
  <c r="K479" i="4" l="1"/>
  <c r="K478" i="4" l="1"/>
  <c r="K477" i="4" l="1"/>
  <c r="K476" i="4" l="1"/>
  <c r="K475" i="4" l="1"/>
  <c r="K474" i="4" l="1"/>
  <c r="K473" i="4" l="1"/>
  <c r="K472" i="4" l="1"/>
  <c r="K471" i="4" l="1"/>
  <c r="K470" i="4" l="1"/>
  <c r="K469" i="4" l="1"/>
  <c r="K468" i="4" l="1"/>
  <c r="K467" i="4" l="1"/>
  <c r="K466" i="4" l="1"/>
  <c r="K465" i="4" l="1"/>
  <c r="K464" i="4" l="1"/>
  <c r="K463" i="4" l="1"/>
  <c r="K462" i="4" l="1"/>
  <c r="K461" i="4" l="1"/>
  <c r="K460" i="4" l="1"/>
  <c r="K459" i="4" l="1"/>
  <c r="K458" i="4" l="1"/>
  <c r="K457" i="4" l="1"/>
  <c r="K456" i="4" l="1"/>
  <c r="K455" i="4" l="1"/>
  <c r="K454" i="4" l="1"/>
  <c r="K453" i="4" l="1"/>
  <c r="K452" i="4" l="1"/>
  <c r="K451" i="4" l="1"/>
  <c r="K450" i="4" l="1"/>
  <c r="K449" i="4" l="1"/>
  <c r="K448" i="4" l="1"/>
  <c r="K447" i="4" l="1"/>
  <c r="K446" i="4" l="1"/>
  <c r="K445" i="4" l="1"/>
  <c r="K444" i="4" l="1"/>
  <c r="K443" i="4" l="1"/>
  <c r="K442" i="4" l="1"/>
  <c r="K441" i="4" l="1"/>
  <c r="K440" i="4" l="1"/>
  <c r="K439" i="4" l="1"/>
  <c r="K438" i="4" l="1"/>
  <c r="K437" i="4" l="1"/>
  <c r="K436" i="4" l="1"/>
  <c r="K435" i="4" l="1"/>
  <c r="K434" i="4" l="1"/>
  <c r="K433" i="4" l="1"/>
  <c r="K432" i="4" l="1"/>
  <c r="K431" i="4" l="1"/>
  <c r="K430" i="4" l="1"/>
  <c r="K429" i="4" l="1"/>
  <c r="K428" i="4" l="1"/>
  <c r="K427" i="4" l="1"/>
  <c r="K426" i="4" l="1"/>
  <c r="K425" i="4" l="1"/>
  <c r="K424" i="4" l="1"/>
  <c r="K423" i="4" l="1"/>
  <c r="K422" i="4" l="1"/>
  <c r="K421" i="4" l="1"/>
  <c r="K420" i="4" l="1"/>
  <c r="K419" i="4" l="1"/>
  <c r="K418" i="4" l="1"/>
  <c r="K417" i="4" l="1"/>
  <c r="K416" i="4" l="1"/>
  <c r="K415" i="4" l="1"/>
  <c r="K414" i="4" l="1"/>
  <c r="K413" i="4" l="1"/>
  <c r="K412" i="4" l="1"/>
  <c r="K411" i="4" l="1"/>
  <c r="K410" i="4" l="1"/>
  <c r="K409" i="4" l="1"/>
  <c r="K408" i="4" l="1"/>
  <c r="K407" i="4" l="1"/>
  <c r="K406" i="4" l="1"/>
  <c r="K405" i="4" l="1"/>
  <c r="K404" i="4" l="1"/>
  <c r="K403" i="4" l="1"/>
  <c r="K402" i="4" l="1"/>
  <c r="K401" i="4" l="1"/>
  <c r="K400" i="4" l="1"/>
  <c r="K399" i="4" l="1"/>
  <c r="K398" i="4" l="1"/>
  <c r="K397" i="4" l="1"/>
  <c r="K396" i="4" l="1"/>
  <c r="K395" i="4" l="1"/>
  <c r="K394" i="4" l="1"/>
  <c r="K393" i="4" l="1"/>
  <c r="K392" i="4" l="1"/>
  <c r="K391" i="4" l="1"/>
  <c r="K390" i="4" l="1"/>
  <c r="K389" i="4" l="1"/>
  <c r="K388" i="4" l="1"/>
  <c r="K387" i="4" l="1"/>
  <c r="K386" i="4" l="1"/>
  <c r="K385" i="4" l="1"/>
  <c r="K384" i="4" l="1"/>
  <c r="K383" i="4" l="1"/>
  <c r="K382" i="4" l="1"/>
  <c r="K381" i="4" l="1"/>
  <c r="K380" i="4" l="1"/>
  <c r="K379" i="4" l="1"/>
  <c r="E378" i="4"/>
  <c r="K378" i="4" l="1"/>
  <c r="E373" i="4"/>
  <c r="E366" i="4" l="1"/>
  <c r="K373" i="4"/>
  <c r="E365" i="4" l="1"/>
  <c r="K366" i="4"/>
  <c r="K365" i="4" l="1"/>
  <c r="E13" i="4"/>
  <c r="K13" i="4" s="1"/>
</calcChain>
</file>

<file path=xl/sharedStrings.xml><?xml version="1.0" encoding="utf-8"?>
<sst xmlns="http://schemas.openxmlformats.org/spreadsheetml/2006/main" count="1329" uniqueCount="666">
  <si>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</si>
  <si>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</si>
  <si>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</si>
  <si>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</si>
  <si>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</si>
  <si>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</si>
  <si>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</si>
  <si>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</si>
  <si>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</si>
  <si>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</si>
  <si>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</si>
  <si>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</si>
  <si>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</si>
  <si>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</si>
  <si>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</si>
  <si>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</si>
  <si>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</si>
  <si>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</si>
  <si>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</si>
  <si>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</si>
  <si>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</si>
  <si>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</si>
  <si>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</si>
  <si>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</si>
  <si>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</si>
  <si>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</si>
  <si>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</si>
  <si>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</si>
  <si>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</si>
  <si>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</si>
  <si>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</si>
  <si>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</si>
  <si>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</si>
  <si>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</si>
  <si>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</si>
  <si>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</si>
  <si>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</si>
  <si>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</si>
  <si>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</si>
  <si>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</si>
  <si>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</si>
  <si>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</si>
  <si>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</si>
  <si>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</si>
  <si>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</si>
  <si>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</si>
  <si>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</si>
  <si>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</si>
  <si>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</si>
  <si>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</si>
  <si>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</si>
  <si>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</si>
  <si>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</si>
  <si>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</si>
  <si>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</si>
  <si>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</si>
  <si>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</si>
  <si>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</si>
  <si>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</si>
  <si>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</si>
  <si>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</si>
  <si>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</si>
  <si>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</si>
  <si>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</si>
  <si>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</si>
  <si>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</si>
  <si>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</si>
  <si>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</si>
  <si>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</si>
  <si>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</si>
  <si>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</si>
  <si>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</si>
  <si>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</si>
  <si>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</si>
  <si>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</si>
  <si>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</si>
  <si>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</si>
  <si>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</si>
  <si>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</si>
  <si>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</si>
  <si>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</si>
  <si>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</si>
  <si>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</si>
  <si>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</si>
  <si>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</si>
  <si>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</si>
  <si>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</si>
  <si>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</si>
  <si>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</si>
  <si>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</si>
  <si>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</si>
  <si>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</si>
  <si>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</si>
  <si>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</si>
  <si>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</si>
  <si>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</si>
  <si>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</si>
  <si>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</si>
  <si>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</si>
  <si>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</si>
  <si>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</si>
  <si>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</si>
  <si>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</si>
  <si>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</si>
  <si>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</si>
  <si>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</si>
  <si>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</si>
  <si>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</si>
  <si>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</si>
  <si>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</si>
  <si>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</si>
  <si>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</si>
  <si>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</si>
  <si>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</si>
  <si>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</si>
  <si>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</si>
  <si>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</si>
  <si>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</si>
  <si>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</si>
  <si>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</si>
  <si>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</si>
  <si>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</si>
  <si>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</si>
  <si>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</si>
  <si>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</si>
  <si>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</si>
  <si>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</si>
  <si>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</si>
  <si>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</si>
  <si>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</si>
  <si>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</si>
  <si>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</si>
  <si>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</si>
  <si>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</si>
  <si>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</si>
  <si>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</si>
  <si>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</si>
  <si>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</si>
  <si>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</si>
  <si>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</si>
  <si>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</si>
  <si>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</si>
  <si>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</si>
  <si>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</si>
  <si>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</si>
  <si>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</si>
  <si>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</si>
  <si>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</si>
  <si>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</si>
  <si>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</si>
  <si>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</si>
  <si>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</si>
  <si>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</si>
  <si>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</si>
  <si>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</si>
  <si>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</si>
  <si>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</si>
  <si>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</si>
  <si>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</si>
  <si>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</si>
  <si>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</si>
  <si>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</si>
  <si>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</si>
  <si>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</si>
  <si>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</si>
  <si>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</si>
  <si>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</si>
  <si>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</si>
  <si>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</si>
  <si>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</si>
  <si>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</si>
  <si>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</si>
  <si>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</si>
  <si>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</si>
  <si>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</si>
  <si>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</si>
  <si>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</si>
  <si>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</si>
  <si>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</si>
  <si>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</si>
  <si>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</si>
  <si>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</si>
  <si>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</si>
  <si>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</si>
  <si>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</si>
  <si>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</si>
  <si>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</si>
  <si>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</si>
  <si>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</si>
  <si>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</si>
  <si>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</si>
  <si>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</si>
  <si>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</si>
  <si>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</si>
  <si>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</si>
  <si>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</si>
  <si>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</si>
  <si>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</si>
  <si>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</si>
  <si>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</si>
  <si>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</si>
  <si>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</si>
  <si>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</si>
  <si>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</si>
  <si>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</si>
  <si>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</si>
  <si>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</si>
  <si>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</si>
  <si>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</si>
  <si>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</si>
  <si>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</si>
  <si>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</si>
  <si>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</si>
  <si>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</si>
  <si>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</si>
  <si>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</si>
  <si>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</si>
  <si>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</si>
  <si>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</si>
  <si>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</si>
  <si>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</si>
  <si>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</si>
  <si>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</si>
  <si>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</si>
  <si>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</si>
  <si>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</si>
  <si>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</si>
  <si>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</si>
  <si>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</si>
  <si>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</si>
  <si>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</si>
  <si>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</si>
  <si>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</si>
  <si>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</si>
  <si>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</si>
  <si>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</si>
  <si>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</si>
  <si>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</si>
  <si>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</si>
  <si>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</si>
  <si>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</si>
  <si>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</si>
  <si>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</si>
  <si>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</si>
  <si>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</si>
  <si>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</si>
  <si>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</si>
  <si>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</si>
  <si>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</si>
  <si>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</si>
  <si>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</si>
  <si>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</si>
  <si>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</si>
  <si>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</si>
  <si>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</si>
  <si>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</si>
  <si>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</si>
  <si>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</si>
  <si>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</si>
  <si>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</si>
  <si>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</si>
  <si>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</si>
  <si>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</si>
  <si>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</si>
  <si>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</si>
  <si>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</si>
  <si>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</si>
  <si>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</si>
  <si>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</si>
  <si>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</si>
  <si>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</si>
  <si>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</si>
  <si>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</si>
  <si>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</si>
  <si>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</si>
  <si>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</si>
  <si>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</si>
  <si>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</si>
  <si>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</si>
  <si>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</si>
  <si>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</si>
  <si>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</si>
  <si>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</si>
  <si>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</si>
  <si>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</si>
  <si>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</si>
  <si>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</si>
  <si>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</si>
  <si>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</si>
  <si>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</si>
  <si>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</si>
  <si>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</si>
  <si>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</si>
  <si>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</si>
  <si>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</si>
  <si>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</si>
  <si>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</si>
  <si>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</si>
  <si>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</si>
  <si>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</si>
  <si>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</si>
  <si>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</si>
  <si>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</si>
  <si>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</si>
  <si>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</si>
  <si>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</si>
  <si>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</si>
  <si>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</si>
  <si>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</si>
  <si>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</si>
  <si>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</si>
  <si>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</si>
  <si>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</si>
  <si>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</si>
  <si>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</si>
  <si>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</si>
  <si>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</si>
  <si>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</si>
  <si>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</si>
  <si>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</si>
  <si>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</si>
  <si>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</si>
  <si>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</si>
  <si>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</si>
  <si>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</si>
  <si>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</si>
  <si>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</si>
  <si>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</si>
  <si>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</si>
  <si>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</si>
  <si>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</si>
  <si>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</si>
  <si>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</si>
  <si>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</si>
  <si>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</si>
  <si>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</si>
  <si>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</si>
  <si>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</si>
  <si>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</si>
  <si>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</si>
  <si>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</si>
  <si>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</si>
  <si>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</si>
  <si>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</si>
  <si>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</si>
  <si>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</si>
  <si>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</si>
  <si>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</si>
  <si>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</si>
  <si>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</si>
  <si>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</si>
  <si>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</si>
  <si>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</si>
  <si>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</si>
  <si>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</si>
  <si>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</si>
  <si>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</si>
  <si>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</si>
  <si>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</si>
  <si>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</si>
  <si>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</si>
  <si>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</si>
  <si>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</si>
  <si>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</si>
  <si>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</si>
  <si>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</si>
  <si>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</si>
  <si>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</si>
  <si>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</si>
  <si>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</si>
  <si>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</si>
  <si>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</si>
  <si>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</si>
  <si>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</si>
  <si>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</si>
  <si>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</si>
  <si>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</si>
  <si>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</si>
  <si>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</si>
  <si>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</si>
  <si>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</si>
  <si>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</si>
  <si>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</si>
  <si>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</si>
  <si>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</si>
  <si>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</si>
  <si>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</si>
  <si>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</si>
  <si>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</si>
  <si>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</si>
  <si>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</si>
  <si>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</si>
  <si>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</si>
  <si>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</si>
  <si>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</si>
  <si>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</si>
  <si>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</si>
  <si>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</si>
  <si>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</si>
  <si>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</si>
  <si>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</si>
  <si>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</si>
  <si>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</si>
  <si>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</si>
  <si>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</si>
  <si>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</si>
  <si>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</si>
  <si>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</si>
  <si>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</si>
  <si>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</si>
  <si>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</si>
  <si>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</si>
  <si>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</si>
  <si>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</si>
  <si>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</si>
  <si>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</si>
  <si>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</si>
  <si>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</si>
  <si>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</si>
  <si>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</si>
  <si>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</si>
  <si>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</si>
  <si>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</si>
  <si>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</si>
  <si>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</si>
  <si>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</si>
  <si>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</si>
  <si>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</si>
  <si>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</si>
  <si>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</si>
  <si>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</si>
  <si>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</si>
  <si>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</si>
  <si>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</si>
  <si>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</si>
  <si>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</si>
  <si>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</si>
  <si>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</si>
  <si>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</si>
  <si>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</si>
  <si>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</si>
  <si>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</si>
  <si>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</si>
  <si>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</si>
  <si>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</si>
  <si>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</si>
  <si>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</si>
  <si>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</si>
  <si>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</si>
  <si>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</si>
  <si>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</si>
  <si>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</si>
  <si>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</si>
  <si>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</si>
  <si>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</si>
  <si>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</si>
  <si>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</si>
  <si>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</si>
  <si>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</si>
  <si>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</si>
  <si>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</si>
  <si>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</si>
  <si>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</si>
  <si>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</si>
  <si>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</si>
  <si>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</si>
  <si>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</si>
  <si>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</si>
  <si>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</si>
  <si>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</si>
  <si>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</si>
  <si>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</si>
  <si>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</si>
  <si>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</si>
  <si>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</si>
  <si>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</si>
  <si>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</si>
  <si>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</si>
  <si>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</si>
  <si>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</si>
  <si>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</si>
  <si>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</si>
  <si>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</si>
  <si>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</si>
  <si>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</si>
  <si>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</si>
  <si>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</si>
  <si>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</si>
  <si>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</si>
  <si>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</si>
  <si>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</si>
  <si>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</si>
  <si>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</si>
  <si>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</si>
  <si>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</si>
  <si>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</si>
  <si>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</si>
  <si>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</si>
  <si>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</si>
  <si>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</si>
  <si>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</si>
  <si>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</si>
  <si>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</si>
  <si>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</si>
  <si>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</si>
  <si>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</si>
  <si>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</si>
  <si>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</si>
  <si>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</si>
  <si>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</si>
  <si>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</si>
  <si>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</si>
  <si>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</si>
  <si>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</si>
  <si>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</si>
  <si>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</si>
  <si>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</si>
  <si>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</si>
  <si>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</si>
  <si>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</si>
  <si>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</si>
  <si>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</si>
  <si>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</si>
  <si>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</si>
  <si>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</si>
  <si>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</si>
  <si>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</si>
  <si>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</si>
  <si>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</si>
  <si>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</si>
  <si>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</si>
  <si>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</si>
  <si>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</si>
  <si>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</si>
  <si>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</si>
  <si>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</si>
  <si>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</si>
  <si>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</si>
  <si>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</si>
  <si>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</si>
  <si>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</si>
  <si>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</si>
  <si>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</si>
  <si>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</si>
  <si>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</si>
  <si>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</si>
  <si>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</si>
  <si>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</si>
  <si>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</si>
  <si>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</si>
  <si>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</si>
  <si>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</si>
  <si>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</si>
  <si>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</si>
  <si>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</si>
  <si>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</si>
  <si>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</si>
  <si>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</si>
  <si>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</si>
  <si>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</si>
  <si>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</si>
  <si>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</si>
  <si>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</si>
  <si>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</si>
  <si>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</si>
  <si>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</si>
  <si>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</si>
  <si>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</si>
  <si>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</si>
  <si>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</si>
  <si>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</si>
  <si>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</si>
  <si>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</si>
  <si>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</si>
  <si>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</si>
  <si>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</si>
  <si>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</si>
  <si>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</si>
  <si>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</si>
  <si>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</si>
  <si>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</si>
  <si>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</si>
  <si>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>».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</si>
  <si>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</si>
  <si>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</si>
  <si>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</si>
  <si>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</si>
  <si>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</si>
  <si>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</si>
  <si>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</si>
  <si>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</si>
  <si>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</si>
  <si>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</si>
  <si>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</si>
  <si>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</si>
  <si>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</si>
  <si>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</si>
  <si>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</si>
  <si>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</si>
  <si>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</si>
  <si>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</si>
  <si>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</si>
  <si>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</si>
  <si>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</si>
  <si>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</si>
  <si>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</si>
  <si>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</si>
  <si>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</si>
  <si>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</si>
  <si>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</si>
  <si>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</si>
  <si>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</si>
  <si>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</si>
  <si>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</si>
  <si>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>07 1 01 50270</t>
  </si>
  <si>
    <t>07 1 01 R0270</t>
  </si>
  <si>
    <t>01 2 02 S0341</t>
  </si>
  <si>
    <t xml:space="preserve">Строительство многофункциональной спортивно-игровой площадки с зоной уличных тренажеров и воркаута на территории МБОУ СОШ № 3 ст. Новокорсунской </t>
  </si>
  <si>
    <t>01 2 02 60341</t>
  </si>
  <si>
    <t>01 2 02 60340</t>
  </si>
  <si>
    <t>Развитие спортивных сооружений</t>
  </si>
  <si>
    <t>01 2 02 S0340</t>
  </si>
  <si>
    <t>01 2 02 R0970</t>
  </si>
  <si>
    <t>01 2 02 L0970</t>
  </si>
  <si>
    <t>13 1 01 60610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</si>
  <si>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2014-2016 годах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</si>
  <si>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03 1 06 54220</t>
  </si>
  <si>
    <t>01 2 02 60342</t>
  </si>
  <si>
    <t xml:space="preserve">Строительство многофункциональной спортивно-игровой площадки с зоной уличных тренажеров и воркаута на территории  ст. Днепровской </t>
  </si>
  <si>
    <t>Строительство многофункциональной спортивно-игровой площадки с зоной уличных тренажеров и воркаута на территории МБОУ СОШ №3  ст. Новокорсунской</t>
  </si>
  <si>
    <t>01 2 02 S0342</t>
  </si>
  <si>
    <t>10 1 01 51040</t>
  </si>
  <si>
    <t>Государственная поддержка малого и среднего предпринимательства, включая крестьянские (фермерские) хозяйства</t>
  </si>
  <si>
    <t>10 1 01 R1040</t>
  </si>
  <si>
    <t>10 1 01 L1040</t>
  </si>
  <si>
    <t>01 2 02 09010</t>
  </si>
  <si>
    <t>02 2 02 51440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</si>
  <si>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</si>
  <si>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11 4 02 00000</t>
  </si>
  <si>
    <t>11 4 02 10150</t>
  </si>
  <si>
    <t>11 4 01 00000</t>
  </si>
  <si>
    <t>11 4 01 10150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</si>
  <si>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</si>
  <si>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</si>
  <si>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</si>
  <si>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11 4 00 00000</t>
  </si>
  <si>
    <t>52 4 00 20030</t>
  </si>
  <si>
    <t>Реализация полномочий поселения в части формирования сведений об услугах (функциях), включенных в реестр муниципальных услуг (функций) для размещения их в Реестре государственных и муниципальных услуг (функций) и Портале государственных и муниципальных услуг (функций)</t>
  </si>
  <si>
    <t>И.Б.Репях</t>
  </si>
  <si>
    <t>Обеспечение безопасности дорожного джвижения на территории  муниципального образования Тимашевский район</t>
  </si>
  <si>
    <t>03 1 05 61630</t>
  </si>
  <si>
    <t xml:space="preserve">Заместитель главы муниципального </t>
  </si>
  <si>
    <t>Укрепление материально-технической базы, технического оснащения муниципальных учреждений культуры</t>
  </si>
  <si>
    <t>02 2 01 60640</t>
  </si>
  <si>
    <t>02 2 01 S0640</t>
  </si>
  <si>
    <t>Кассовое исполнение                  за 2016 год</t>
  </si>
  <si>
    <t>Процент исполнения к уточненному бюджету на 2016 год</t>
  </si>
  <si>
    <t xml:space="preserve">                                                             </t>
  </si>
  <si>
    <t xml:space="preserve">                                                                                                                      </t>
  </si>
  <si>
    <t xml:space="preserve"> к решению Совета муниципального </t>
  </si>
  <si>
    <t xml:space="preserve">образования Тимашевский район                                                                    </t>
  </si>
  <si>
    <t xml:space="preserve">                                                           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</si>
  <si>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</si>
  <si>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 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</si>
  <si>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ПРИЛОЖЕНИЕ № 4</t>
  </si>
  <si>
    <t xml:space="preserve">от 24.05.2017 № 185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</si>
</sst>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  <numFmt numFmtId="169" formatCode="#,##0.0"/>
    <numFmt numFmtId="170" formatCode="0.0%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0" fontId="15" fillId="0" borderId="0" xfId="0" applyFont="1" applyFill="1" applyAlignment="1">
      <alignment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19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6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8" fillId="0" borderId="0" xfId="0" applyFont="1" applyFill="1" applyAlignment="1">
      <alignment horizontal="right" wrapText="1" shrinkToFi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horizontal="justify" vertical="center"/>
    </xf>
    <xf numFmtId="164" fontId="15" fillId="0" borderId="0" xfId="0" applyNumberFormat="1" applyFont="1" applyFill="1" applyAlignment="1">
      <alignment wrapText="1" shrinkToFit="1"/>
    </xf>
    <xf numFmtId="164" fontId="0" fillId="0" borderId="0" xfId="0" applyNumberFormat="1" applyFill="1" applyAlignment="1">
      <alignment wrapText="1" shrinkToFit="1"/>
    </xf>
    <xf numFmtId="0" fontId="0" fillId="3" borderId="0" xfId="0" applyFill="1"/>
    <xf numFmtId="0" fontId="13" fillId="3" borderId="0" xfId="0" applyFont="1" applyFill="1"/>
    <xf numFmtId="0" fontId="0" fillId="3" borderId="0" xfId="0" applyFill="1" applyAlignment="1">
      <alignment wrapText="1" shrinkToFit="1"/>
    </xf>
    <xf numFmtId="0" fontId="3" fillId="3" borderId="1" xfId="0" applyFont="1" applyFill="1" applyBorder="1" applyAlignment="1">
      <alignment horizontal="center" wrapText="1"/>
    </xf>
    <xf numFmtId="169" fontId="3" fillId="3" borderId="0" xfId="0" applyNumberFormat="1" applyFont="1" applyFill="1" applyAlignment="1">
      <alignment wrapText="1" shrinkToFit="1"/>
    </xf>
    <xf numFmtId="169" fontId="7" fillId="3" borderId="0" xfId="0" applyNumberFormat="1" applyFont="1" applyFill="1" applyBorder="1" applyAlignment="1">
      <alignment wrapText="1" shrinkToFit="1"/>
    </xf>
    <xf numFmtId="169" fontId="3" fillId="3" borderId="0" xfId="0" applyNumberFormat="1" applyFont="1" applyFill="1" applyBorder="1" applyAlignment="1">
      <alignment wrapText="1" shrinkToFit="1"/>
    </xf>
    <xf numFmtId="169" fontId="7" fillId="3" borderId="0" xfId="0" applyNumberFormat="1" applyFont="1" applyFill="1" applyAlignment="1">
      <alignment wrapText="1" shrinkToFit="1"/>
    </xf>
    <xf numFmtId="170" fontId="3" fillId="3" borderId="0" xfId="0" applyNumberFormat="1" applyFont="1" applyFill="1" applyAlignment="1">
      <alignment wrapText="1" shrinkToFit="1"/>
    </xf>
    <xf numFmtId="170" fontId="7" fillId="3" borderId="0" xfId="0" applyNumberFormat="1" applyFont="1" applyFill="1" applyAlignment="1">
      <alignment wrapText="1" shrinkToFit="1"/>
    </xf>
    <xf numFmtId="169" fontId="7" fillId="0" borderId="0" xfId="0" applyNumberFormat="1" applyFont="1" applyFill="1" applyBorder="1" applyAlignment="1">
      <alignment wrapText="1" shrinkToFit="1"/>
    </xf>
    <xf numFmtId="169" fontId="0" fillId="0" borderId="0" xfId="0" applyNumberFormat="1" applyFill="1" applyAlignment="1">
      <alignment wrapText="1" shrinkToFit="1"/>
    </xf>
    <xf numFmtId="169" fontId="15" fillId="0" borderId="0" xfId="0" applyNumberFormat="1" applyFont="1" applyFill="1" applyAlignment="1">
      <alignment wrapText="1" shrinkToFit="1"/>
    </xf>
    <xf numFmtId="169" fontId="3" fillId="0" borderId="0" xfId="0" applyNumberFormat="1" applyFont="1" applyFill="1" applyBorder="1" applyAlignment="1">
      <alignment wrapText="1" shrinkToFit="1"/>
    </xf>
    <xf numFmtId="169" fontId="7" fillId="0" borderId="0" xfId="0" applyNumberFormat="1" applyFont="1" applyFill="1" applyBorder="1" applyAlignment="1">
      <alignment vertical="top" wrapText="1" shrinkToFit="1"/>
    </xf>
    <xf numFmtId="169" fontId="3" fillId="0" borderId="0" xfId="0" applyNumberFormat="1" applyFont="1" applyFill="1" applyBorder="1" applyAlignment="1">
      <alignment vertical="top" wrapText="1" shrinkToFit="1"/>
    </xf>
    <xf numFmtId="169" fontId="3" fillId="0" borderId="0" xfId="0" applyNumberFormat="1" applyFont="1" applyFill="1" applyAlignment="1">
      <alignment wrapText="1" shrinkToFit="1"/>
    </xf>
    <xf numFmtId="169" fontId="3" fillId="0" borderId="0" xfId="0" applyNumberFormat="1" applyFont="1" applyFill="1" applyAlignment="1">
      <alignment horizontal="right" wrapText="1" shrinkToFit="1"/>
    </xf>
    <xf numFmtId="164" fontId="6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167" fontId="7" fillId="0" borderId="0" xfId="0" applyNumberFormat="1" applyFont="1" applyFill="1" applyBorder="1" applyAlignment="1" applyProtection="1">
      <alignment vertical="top" wrapText="1" shrinkToFit="1"/>
      <protection hidden="1"/>
    </xf>
    <xf numFmtId="0" fontId="7" fillId="0" borderId="0" xfId="0" applyFont="1" applyFill="1" applyAlignment="1">
      <alignment vertical="top" wrapText="1" shrinkToFit="1"/>
    </xf>
    <xf numFmtId="0" fontId="5" fillId="0" borderId="0" xfId="0" applyFont="1" applyFill="1" applyBorder="1" applyAlignment="1">
      <alignment vertical="top" wrapText="1" shrinkToFi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49" fontId="17" fillId="0" borderId="0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7"/>
  <sheetViews>
    <sheetView tabSelected="1" view="pageBreakPreview" zoomScaleNormal="100" zoomScaleSheetLayoutView="100" workbookViewId="0">
      <selection activeCell="E6" sqref="E6"/>
    </sheetView>
  </sheetViews>
  <sheetFormatPr defaultColWidth="9.140625" defaultRowHeight="15.75" x14ac:dyDescent="0.25"/>
  <cols>
    <col min="1" max="1" width="4.7109375" style="44" customWidth="1"/>
    <col min="2" max="2" width="66.42578125" style="47" customWidth="1"/>
    <col min="3" max="3" width="14.5703125" style="47" customWidth="1"/>
    <col min="4" max="4" width="4.140625" style="47" customWidth="1"/>
    <col min="5" max="5" width="11.85546875" style="46" customWidth="1"/>
    <col min="6" max="6" width="0.28515625" style="46" hidden="1" customWidth="1"/>
    <col min="7" max="9" width="8.85546875" style="47" hidden="1" customWidth="1"/>
    <col min="10" max="10" width="14.7109375" style="105" customWidth="1"/>
    <col min="11" max="11" width="17.140625" style="105" customWidth="1"/>
    <col min="12" max="16384" width="9.140625" style="47"/>
  </cols>
  <sheetData>
    <row r="1" spans="1:11" ht="17.45" customHeight="1" x14ac:dyDescent="0.3">
      <c r="B1" s="45" t="s">
        <v>657</v>
      </c>
      <c r="C1" s="45"/>
      <c r="D1" s="45"/>
      <c r="E1" s="45" t="s">
        <v>664</v>
      </c>
    </row>
    <row r="2" spans="1:11" ht="18.75" hidden="1" x14ac:dyDescent="0.3">
      <c r="B2" s="45"/>
      <c r="C2" s="45"/>
      <c r="D2" s="45"/>
      <c r="E2" s="45"/>
    </row>
    <row r="3" spans="1:11" ht="18.75" x14ac:dyDescent="0.3">
      <c r="B3" s="48" t="s">
        <v>658</v>
      </c>
      <c r="C3" s="48"/>
      <c r="D3" s="48"/>
      <c r="E3" s="48" t="s">
        <v>659</v>
      </c>
    </row>
    <row r="4" spans="1:11" ht="18.75" x14ac:dyDescent="0.3">
      <c r="B4" s="48" t="s">
        <v>657</v>
      </c>
      <c r="C4" s="48"/>
      <c r="D4" s="48"/>
      <c r="E4" s="48" t="s">
        <v>660</v>
      </c>
    </row>
    <row r="5" spans="1:11" ht="18.75" x14ac:dyDescent="0.3">
      <c r="B5" s="45" t="s">
        <v>661</v>
      </c>
      <c r="C5" s="45"/>
      <c r="D5" s="45"/>
      <c r="E5" s="45" t="s">
        <v>665</v>
      </c>
    </row>
    <row r="6" spans="1:11" ht="18.75" x14ac:dyDescent="0.3">
      <c r="B6" s="49"/>
    </row>
    <row r="7" spans="1:11" ht="18.75" x14ac:dyDescent="0.3">
      <c r="A7" s="50"/>
      <c r="B7" s="1"/>
      <c r="C7" s="33"/>
      <c r="D7" s="33"/>
      <c r="E7" s="51"/>
      <c r="F7" s="52"/>
    </row>
    <row r="8" spans="1:11" ht="18.75" customHeight="1" x14ac:dyDescent="0.3">
      <c r="A8" s="132" t="s">
        <v>24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</row>
    <row r="9" spans="1:11" ht="55.15" customHeight="1" x14ac:dyDescent="0.2">
      <c r="A9" s="133" t="s">
        <v>155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s="56" customFormat="1" ht="18.75" x14ac:dyDescent="0.3">
      <c r="A10" s="53"/>
      <c r="B10" s="1"/>
      <c r="C10" s="54"/>
      <c r="E10" s="55"/>
      <c r="F10" s="52"/>
      <c r="J10" s="106"/>
      <c r="K10" s="123" t="s">
        <v>23</v>
      </c>
    </row>
    <row r="11" spans="1:11" s="61" customFormat="1" ht="79.5" x14ac:dyDescent="0.3">
      <c r="A11" s="57" t="s">
        <v>0</v>
      </c>
      <c r="B11" s="2" t="s">
        <v>1</v>
      </c>
      <c r="C11" s="58" t="s">
        <v>2</v>
      </c>
      <c r="D11" s="58" t="s">
        <v>3</v>
      </c>
      <c r="E11" s="59" t="s">
        <v>22</v>
      </c>
      <c r="F11" s="60"/>
      <c r="J11" s="124" t="s">
        <v>655</v>
      </c>
      <c r="K11" s="124" t="s">
        <v>656</v>
      </c>
    </row>
    <row r="12" spans="1:11" s="61" customFormat="1" ht="18.75" x14ac:dyDescent="0.3">
      <c r="A12" s="57">
        <v>1</v>
      </c>
      <c r="B12" s="2" t="s">
        <v>19</v>
      </c>
      <c r="C12" s="58" t="s">
        <v>20</v>
      </c>
      <c r="D12" s="58" t="s">
        <v>21</v>
      </c>
      <c r="E12" s="62">
        <v>5</v>
      </c>
      <c r="F12" s="60"/>
      <c r="J12" s="108">
        <v>6</v>
      </c>
      <c r="K12" s="108">
        <v>7</v>
      </c>
    </row>
    <row r="13" spans="1:11" s="31" customFormat="1" x14ac:dyDescent="0.25">
      <c r="A13" s="63"/>
      <c r="B13" s="3" t="s">
        <v>4</v>
      </c>
      <c r="C13" s="14"/>
      <c r="D13" s="14"/>
      <c r="E13" s="115">
        <f t="shared" ref="E13:J13" si="0">E14+E131+E179+E209+E252+E280+E305+E316+E365+E388+E420+E451+E487+E494+E514+E518+E522+E556+E568+E581</f>
        <v>1752953.5999999999</v>
      </c>
      <c r="F13" s="115">
        <f t="shared" si="0"/>
        <v>817.5</v>
      </c>
      <c r="G13" s="115">
        <f t="shared" si="0"/>
        <v>817.5</v>
      </c>
      <c r="H13" s="115">
        <f t="shared" si="0"/>
        <v>817.5</v>
      </c>
      <c r="I13" s="115">
        <f t="shared" si="0"/>
        <v>817.5</v>
      </c>
      <c r="J13" s="115">
        <f t="shared" si="0"/>
        <v>1731363.5000000005</v>
      </c>
      <c r="K13" s="114">
        <f t="shared" ref="K13:K18" si="1">J13/E13</f>
        <v>0.9876835872894757</v>
      </c>
    </row>
    <row r="14" spans="1:11" s="64" customFormat="1" ht="30" customHeight="1" x14ac:dyDescent="0.25">
      <c r="A14" s="24">
        <v>1</v>
      </c>
      <c r="B14" s="125" t="s">
        <v>25</v>
      </c>
      <c r="C14" s="3" t="s">
        <v>398</v>
      </c>
      <c r="D14" s="3"/>
      <c r="E14" s="115">
        <f>E15+E40+E85+E100+E123</f>
        <v>1128597.1000000001</v>
      </c>
      <c r="F14" s="115">
        <f t="shared" ref="F14:J14" si="2">F15+F40+F85+F100+F123</f>
        <v>0</v>
      </c>
      <c r="G14" s="115">
        <f t="shared" si="2"/>
        <v>0</v>
      </c>
      <c r="H14" s="115">
        <f t="shared" si="2"/>
        <v>0</v>
      </c>
      <c r="I14" s="115">
        <f t="shared" si="2"/>
        <v>0</v>
      </c>
      <c r="J14" s="115">
        <f t="shared" si="2"/>
        <v>1124405.7000000002</v>
      </c>
      <c r="K14" s="114">
        <f t="shared" si="1"/>
        <v>0.9962861857433446</v>
      </c>
    </row>
    <row r="15" spans="1:11" s="65" customFormat="1" x14ac:dyDescent="0.25">
      <c r="A15" s="23"/>
      <c r="B15" s="5" t="s">
        <v>26</v>
      </c>
      <c r="C15" s="6" t="s">
        <v>406</v>
      </c>
      <c r="D15" s="6"/>
      <c r="E15" s="118">
        <f>E16+E37</f>
        <v>443828.2</v>
      </c>
      <c r="F15" s="118">
        <f t="shared" ref="F15:J15" si="3">F16+F37</f>
        <v>0</v>
      </c>
      <c r="G15" s="118">
        <f t="shared" si="3"/>
        <v>0</v>
      </c>
      <c r="H15" s="118">
        <f t="shared" si="3"/>
        <v>0</v>
      </c>
      <c r="I15" s="118">
        <f t="shared" si="3"/>
        <v>0</v>
      </c>
      <c r="J15" s="118">
        <f t="shared" si="3"/>
        <v>442942.9</v>
      </c>
      <c r="K15" s="113">
        <f t="shared" si="1"/>
        <v>0.99800530926155662</v>
      </c>
    </row>
    <row r="16" spans="1:11" s="65" customFormat="1" ht="30" customHeight="1" x14ac:dyDescent="0.25">
      <c r="A16" s="23"/>
      <c r="B16" s="5" t="s">
        <v>276</v>
      </c>
      <c r="C16" s="6" t="s">
        <v>156</v>
      </c>
      <c r="D16" s="6"/>
      <c r="E16" s="118">
        <f>E17+E35+E25+E29+E31+E33+E19+E21+E23</f>
        <v>443778.2</v>
      </c>
      <c r="F16" s="118">
        <f t="shared" ref="F16:J16" si="4">F17+F35+F25+F29+F31+F33+F19+F21+F23</f>
        <v>0</v>
      </c>
      <c r="G16" s="118">
        <f t="shared" si="4"/>
        <v>0</v>
      </c>
      <c r="H16" s="118">
        <f t="shared" si="4"/>
        <v>0</v>
      </c>
      <c r="I16" s="118">
        <f t="shared" si="4"/>
        <v>0</v>
      </c>
      <c r="J16" s="118">
        <f t="shared" si="4"/>
        <v>442893</v>
      </c>
      <c r="K16" s="113">
        <f t="shared" si="1"/>
        <v>0.99800530985974523</v>
      </c>
    </row>
    <row r="17" spans="1:11" s="31" customFormat="1" ht="31.5" x14ac:dyDescent="0.25">
      <c r="A17" s="23"/>
      <c r="B17" s="11" t="s">
        <v>15</v>
      </c>
      <c r="C17" s="6" t="s">
        <v>407</v>
      </c>
      <c r="D17" s="6"/>
      <c r="E17" s="118">
        <f>E18</f>
        <v>93861</v>
      </c>
      <c r="F17" s="118">
        <f t="shared" ref="F17:J17" si="5">F18</f>
        <v>0</v>
      </c>
      <c r="G17" s="118">
        <f t="shared" si="5"/>
        <v>0</v>
      </c>
      <c r="H17" s="118">
        <f t="shared" si="5"/>
        <v>0</v>
      </c>
      <c r="I17" s="118">
        <f t="shared" si="5"/>
        <v>0</v>
      </c>
      <c r="J17" s="118">
        <f t="shared" si="5"/>
        <v>93861</v>
      </c>
      <c r="K17" s="113">
        <f t="shared" si="1"/>
        <v>1</v>
      </c>
    </row>
    <row r="18" spans="1:11" s="31" customFormat="1" ht="31.5" x14ac:dyDescent="0.25">
      <c r="A18" s="23"/>
      <c r="B18" s="6" t="s">
        <v>16</v>
      </c>
      <c r="C18" s="6" t="s">
        <v>407</v>
      </c>
      <c r="D18" s="7">
        <v>600</v>
      </c>
      <c r="E18" s="118">
        <v>93861</v>
      </c>
      <c r="F18" s="115"/>
      <c r="G18" s="116"/>
      <c r="H18" s="116"/>
      <c r="I18" s="116"/>
      <c r="J18" s="109">
        <v>93861</v>
      </c>
      <c r="K18" s="113">
        <f t="shared" si="1"/>
        <v>1</v>
      </c>
    </row>
    <row r="19" spans="1:11" s="31" customFormat="1" ht="31.5" x14ac:dyDescent="0.25">
      <c r="A19" s="23"/>
      <c r="B19" s="5" t="s">
        <v>570</v>
      </c>
      <c r="C19" s="26" t="s">
        <v>568</v>
      </c>
      <c r="D19" s="27"/>
      <c r="E19" s="118">
        <f>E20</f>
        <v>1300</v>
      </c>
      <c r="F19" s="118">
        <f t="shared" ref="F19:J19" si="6">F20</f>
        <v>0</v>
      </c>
      <c r="G19" s="118">
        <f t="shared" si="6"/>
        <v>0</v>
      </c>
      <c r="H19" s="118">
        <f t="shared" si="6"/>
        <v>0</v>
      </c>
      <c r="I19" s="118">
        <f t="shared" si="6"/>
        <v>0</v>
      </c>
      <c r="J19" s="118">
        <f t="shared" si="6"/>
        <v>1300</v>
      </c>
      <c r="K19" s="113">
        <f t="shared" ref="K19:K82" si="7">J19/E19</f>
        <v>1</v>
      </c>
    </row>
    <row r="20" spans="1:11" s="31" customFormat="1" ht="31.5" x14ac:dyDescent="0.25">
      <c r="A20" s="23"/>
      <c r="B20" s="92" t="s">
        <v>16</v>
      </c>
      <c r="C20" s="26" t="s">
        <v>568</v>
      </c>
      <c r="D20" s="27">
        <v>600</v>
      </c>
      <c r="E20" s="118">
        <v>1300</v>
      </c>
      <c r="F20" s="115"/>
      <c r="G20" s="116"/>
      <c r="H20" s="116"/>
      <c r="I20" s="116"/>
      <c r="J20" s="109">
        <v>1300</v>
      </c>
      <c r="K20" s="113">
        <f t="shared" si="7"/>
        <v>1</v>
      </c>
    </row>
    <row r="21" spans="1:11" s="31" customFormat="1" ht="47.25" x14ac:dyDescent="0.25">
      <c r="A21" s="23"/>
      <c r="B21" s="92" t="s">
        <v>566</v>
      </c>
      <c r="C21" s="26" t="s">
        <v>569</v>
      </c>
      <c r="D21" s="27"/>
      <c r="E21" s="118">
        <f>E22</f>
        <v>1002</v>
      </c>
      <c r="F21" s="118">
        <f t="shared" ref="F21:J21" si="8">F22</f>
        <v>0</v>
      </c>
      <c r="G21" s="118">
        <f t="shared" si="8"/>
        <v>0</v>
      </c>
      <c r="H21" s="118">
        <f t="shared" si="8"/>
        <v>0</v>
      </c>
      <c r="I21" s="118">
        <f t="shared" si="8"/>
        <v>0</v>
      </c>
      <c r="J21" s="118">
        <f t="shared" si="8"/>
        <v>1002</v>
      </c>
      <c r="K21" s="113">
        <f t="shared" si="7"/>
        <v>1</v>
      </c>
    </row>
    <row r="22" spans="1:11" s="31" customFormat="1" ht="31.5" customHeight="1" x14ac:dyDescent="0.25">
      <c r="A22" s="23"/>
      <c r="B22" s="67" t="s">
        <v>144</v>
      </c>
      <c r="C22" s="26" t="s">
        <v>569</v>
      </c>
      <c r="D22" s="27">
        <v>400</v>
      </c>
      <c r="E22" s="118">
        <v>1002</v>
      </c>
      <c r="F22" s="115"/>
      <c r="G22" s="116"/>
      <c r="H22" s="116"/>
      <c r="I22" s="116"/>
      <c r="J22" s="109">
        <v>1002</v>
      </c>
      <c r="K22" s="113">
        <f t="shared" si="7"/>
        <v>1</v>
      </c>
    </row>
    <row r="23" spans="1:11" s="31" customFormat="1" ht="32.25" customHeight="1" x14ac:dyDescent="0.25">
      <c r="A23" s="23"/>
      <c r="B23" s="67" t="s">
        <v>603</v>
      </c>
      <c r="C23" s="26" t="s">
        <v>602</v>
      </c>
      <c r="D23" s="27"/>
      <c r="E23" s="118">
        <f>E24</f>
        <v>2250</v>
      </c>
      <c r="F23" s="118">
        <f t="shared" ref="F23:J23" si="9">F24</f>
        <v>0</v>
      </c>
      <c r="G23" s="118">
        <f t="shared" si="9"/>
        <v>0</v>
      </c>
      <c r="H23" s="118">
        <f t="shared" si="9"/>
        <v>0</v>
      </c>
      <c r="I23" s="118">
        <f t="shared" si="9"/>
        <v>0</v>
      </c>
      <c r="J23" s="118">
        <f t="shared" si="9"/>
        <v>2250</v>
      </c>
      <c r="K23" s="113">
        <f t="shared" si="7"/>
        <v>1</v>
      </c>
    </row>
    <row r="24" spans="1:11" s="31" customFormat="1" ht="33.75" customHeight="1" x14ac:dyDescent="0.25">
      <c r="A24" s="23"/>
      <c r="B24" s="92" t="s">
        <v>16</v>
      </c>
      <c r="C24" s="26" t="s">
        <v>602</v>
      </c>
      <c r="D24" s="27">
        <v>600</v>
      </c>
      <c r="E24" s="118">
        <v>2250</v>
      </c>
      <c r="F24" s="115"/>
      <c r="G24" s="116"/>
      <c r="H24" s="116"/>
      <c r="I24" s="116"/>
      <c r="J24" s="109">
        <v>2250</v>
      </c>
      <c r="K24" s="113">
        <f t="shared" si="7"/>
        <v>1</v>
      </c>
    </row>
    <row r="25" spans="1:11" s="31" customFormat="1" ht="79.5" customHeight="1" x14ac:dyDescent="0.25">
      <c r="A25" s="23"/>
      <c r="B25" s="91" t="s">
        <v>38</v>
      </c>
      <c r="C25" s="6" t="s">
        <v>484</v>
      </c>
      <c r="D25" s="14"/>
      <c r="E25" s="118">
        <f>E26+E27</f>
        <v>12049.6</v>
      </c>
      <c r="F25" s="118">
        <f t="shared" ref="F25:J25" si="10">F26+F27</f>
        <v>0</v>
      </c>
      <c r="G25" s="118">
        <f t="shared" si="10"/>
        <v>0</v>
      </c>
      <c r="H25" s="118">
        <f t="shared" si="10"/>
        <v>0</v>
      </c>
      <c r="I25" s="118">
        <f t="shared" si="10"/>
        <v>0</v>
      </c>
      <c r="J25" s="118">
        <f t="shared" si="10"/>
        <v>11164.4</v>
      </c>
      <c r="K25" s="113">
        <f t="shared" si="7"/>
        <v>0.92653698048067978</v>
      </c>
    </row>
    <row r="26" spans="1:11" s="31" customFormat="1" ht="31.5" x14ac:dyDescent="0.25">
      <c r="A26" s="23"/>
      <c r="B26" s="6" t="s">
        <v>14</v>
      </c>
      <c r="C26" s="6" t="s">
        <v>484</v>
      </c>
      <c r="D26" s="14" t="s">
        <v>5</v>
      </c>
      <c r="E26" s="118">
        <v>150.6</v>
      </c>
      <c r="F26" s="115"/>
      <c r="G26" s="116"/>
      <c r="H26" s="116"/>
      <c r="I26" s="116"/>
      <c r="J26" s="109">
        <v>150.6</v>
      </c>
      <c r="K26" s="113">
        <f t="shared" si="7"/>
        <v>1</v>
      </c>
    </row>
    <row r="27" spans="1:11" s="31" customFormat="1" ht="14.25" customHeight="1" x14ac:dyDescent="0.25">
      <c r="A27" s="23"/>
      <c r="B27" s="9" t="s">
        <v>11</v>
      </c>
      <c r="C27" s="6" t="s">
        <v>484</v>
      </c>
      <c r="D27" s="14" t="s">
        <v>10</v>
      </c>
      <c r="E27" s="118">
        <v>11899</v>
      </c>
      <c r="F27" s="115"/>
      <c r="G27" s="116"/>
      <c r="H27" s="116"/>
      <c r="I27" s="116"/>
      <c r="J27" s="109">
        <v>11013.8</v>
      </c>
      <c r="K27" s="113">
        <f t="shared" si="7"/>
        <v>0.92560719388183876</v>
      </c>
    </row>
    <row r="28" spans="1:11" s="31" customFormat="1" ht="44.25" customHeight="1" x14ac:dyDescent="0.25">
      <c r="A28" s="23"/>
      <c r="B28" s="9" t="s">
        <v>542</v>
      </c>
      <c r="C28" s="6"/>
      <c r="D28" s="14"/>
      <c r="E28" s="118"/>
      <c r="F28" s="115"/>
      <c r="G28" s="116"/>
      <c r="H28" s="116"/>
      <c r="I28" s="116"/>
      <c r="J28" s="109"/>
      <c r="K28" s="113"/>
    </row>
    <row r="29" spans="1:11" s="64" customFormat="1" ht="63" customHeight="1" x14ac:dyDescent="0.25">
      <c r="A29" s="24"/>
      <c r="B29" s="5" t="s">
        <v>541</v>
      </c>
      <c r="C29" s="6" t="s">
        <v>485</v>
      </c>
      <c r="D29" s="6"/>
      <c r="E29" s="118">
        <f>E30</f>
        <v>3952.8</v>
      </c>
      <c r="F29" s="118">
        <f t="shared" ref="F29:J29" si="11">F30</f>
        <v>0</v>
      </c>
      <c r="G29" s="118">
        <f t="shared" si="11"/>
        <v>0</v>
      </c>
      <c r="H29" s="118">
        <f t="shared" si="11"/>
        <v>0</v>
      </c>
      <c r="I29" s="118">
        <f t="shared" si="11"/>
        <v>0</v>
      </c>
      <c r="J29" s="118">
        <f t="shared" si="11"/>
        <v>3952.8</v>
      </c>
      <c r="K29" s="113">
        <f t="shared" si="7"/>
        <v>1</v>
      </c>
    </row>
    <row r="30" spans="1:11" s="31" customFormat="1" ht="29.25" customHeight="1" x14ac:dyDescent="0.25">
      <c r="A30" s="23"/>
      <c r="B30" s="6" t="s">
        <v>9</v>
      </c>
      <c r="C30" s="6" t="s">
        <v>485</v>
      </c>
      <c r="D30" s="7">
        <v>600</v>
      </c>
      <c r="E30" s="118">
        <v>3952.8</v>
      </c>
      <c r="F30" s="120"/>
      <c r="G30" s="116"/>
      <c r="H30" s="116"/>
      <c r="I30" s="116"/>
      <c r="J30" s="109">
        <v>3952.8</v>
      </c>
      <c r="K30" s="113">
        <f t="shared" si="7"/>
        <v>1</v>
      </c>
    </row>
    <row r="31" spans="1:11" s="31" customFormat="1" ht="47.25" x14ac:dyDescent="0.25">
      <c r="A31" s="23"/>
      <c r="B31" s="5" t="s">
        <v>18</v>
      </c>
      <c r="C31" s="6" t="s">
        <v>486</v>
      </c>
      <c r="D31" s="6"/>
      <c r="E31" s="118">
        <f>E32</f>
        <v>323901.8</v>
      </c>
      <c r="F31" s="118">
        <f t="shared" ref="F31:J31" si="12">F32</f>
        <v>0</v>
      </c>
      <c r="G31" s="118">
        <f t="shared" si="12"/>
        <v>0</v>
      </c>
      <c r="H31" s="118">
        <f t="shared" si="12"/>
        <v>0</v>
      </c>
      <c r="I31" s="118">
        <f t="shared" si="12"/>
        <v>0</v>
      </c>
      <c r="J31" s="118">
        <f t="shared" si="12"/>
        <v>323901.8</v>
      </c>
      <c r="K31" s="113">
        <f t="shared" si="7"/>
        <v>1</v>
      </c>
    </row>
    <row r="32" spans="1:11" s="31" customFormat="1" ht="31.5" x14ac:dyDescent="0.25">
      <c r="A32" s="23"/>
      <c r="B32" s="6" t="s">
        <v>16</v>
      </c>
      <c r="C32" s="6" t="s">
        <v>486</v>
      </c>
      <c r="D32" s="7">
        <v>600</v>
      </c>
      <c r="E32" s="118">
        <v>323901.8</v>
      </c>
      <c r="F32" s="120"/>
      <c r="G32" s="116"/>
      <c r="H32" s="116"/>
      <c r="I32" s="116"/>
      <c r="J32" s="109">
        <v>323901.8</v>
      </c>
      <c r="K32" s="113">
        <f t="shared" si="7"/>
        <v>1</v>
      </c>
    </row>
    <row r="33" spans="1:11" s="31" customFormat="1" ht="47.25" x14ac:dyDescent="0.25">
      <c r="A33" s="23"/>
      <c r="B33" s="6" t="s">
        <v>507</v>
      </c>
      <c r="C33" s="6" t="s">
        <v>506</v>
      </c>
      <c r="D33" s="7"/>
      <c r="E33" s="118">
        <f>E34</f>
        <v>5461</v>
      </c>
      <c r="F33" s="120"/>
      <c r="G33" s="116"/>
      <c r="H33" s="116"/>
      <c r="I33" s="116"/>
      <c r="J33" s="109">
        <f>J34</f>
        <v>5461</v>
      </c>
      <c r="K33" s="113">
        <f t="shared" si="7"/>
        <v>1</v>
      </c>
    </row>
    <row r="34" spans="1:11" s="31" customFormat="1" ht="33" customHeight="1" x14ac:dyDescent="0.25">
      <c r="A34" s="23"/>
      <c r="B34" s="6" t="s">
        <v>16</v>
      </c>
      <c r="C34" s="6" t="s">
        <v>506</v>
      </c>
      <c r="D34" s="7">
        <v>600</v>
      </c>
      <c r="E34" s="118">
        <v>5461</v>
      </c>
      <c r="F34" s="120"/>
      <c r="G34" s="116"/>
      <c r="H34" s="116"/>
      <c r="I34" s="116"/>
      <c r="J34" s="109">
        <v>5461</v>
      </c>
      <c r="K34" s="113">
        <f t="shared" si="7"/>
        <v>1</v>
      </c>
    </row>
    <row r="35" spans="1:11" s="31" customFormat="1" hidden="1" x14ac:dyDescent="0.25">
      <c r="A35" s="23"/>
      <c r="B35" s="6" t="s">
        <v>26</v>
      </c>
      <c r="C35" s="26" t="s">
        <v>487</v>
      </c>
      <c r="D35" s="26"/>
      <c r="E35" s="118">
        <f>E36</f>
        <v>0</v>
      </c>
      <c r="F35" s="120"/>
      <c r="G35" s="116"/>
      <c r="H35" s="116"/>
      <c r="I35" s="116"/>
      <c r="J35" s="109"/>
      <c r="K35" s="113" t="e">
        <f t="shared" si="7"/>
        <v>#DIV/0!</v>
      </c>
    </row>
    <row r="36" spans="1:11" s="31" customFormat="1" ht="44.25" hidden="1" customHeight="1" x14ac:dyDescent="0.25">
      <c r="A36" s="23"/>
      <c r="B36" s="5" t="s">
        <v>144</v>
      </c>
      <c r="C36" s="26" t="s">
        <v>487</v>
      </c>
      <c r="D36" s="27">
        <v>400</v>
      </c>
      <c r="E36" s="118">
        <v>0</v>
      </c>
      <c r="F36" s="120"/>
      <c r="G36" s="116"/>
      <c r="H36" s="116"/>
      <c r="I36" s="116"/>
      <c r="J36" s="109"/>
      <c r="K36" s="113" t="e">
        <f t="shared" si="7"/>
        <v>#DIV/0!</v>
      </c>
    </row>
    <row r="37" spans="1:11" s="31" customFormat="1" ht="31.5" x14ac:dyDescent="0.25">
      <c r="A37" s="23"/>
      <c r="B37" s="5" t="s">
        <v>277</v>
      </c>
      <c r="C37" s="6" t="s">
        <v>157</v>
      </c>
      <c r="D37" s="7"/>
      <c r="E37" s="118">
        <f>E38</f>
        <v>50</v>
      </c>
      <c r="F37" s="118">
        <f t="shared" ref="F37:J37" si="13">F38</f>
        <v>0</v>
      </c>
      <c r="G37" s="118">
        <f t="shared" si="13"/>
        <v>0</v>
      </c>
      <c r="H37" s="118">
        <f t="shared" si="13"/>
        <v>0</v>
      </c>
      <c r="I37" s="118">
        <f t="shared" si="13"/>
        <v>0</v>
      </c>
      <c r="J37" s="118">
        <f t="shared" si="13"/>
        <v>49.9</v>
      </c>
      <c r="K37" s="113">
        <f t="shared" si="7"/>
        <v>0.998</v>
      </c>
    </row>
    <row r="38" spans="1:11" s="31" customFormat="1" ht="31.5" x14ac:dyDescent="0.25">
      <c r="A38" s="23"/>
      <c r="B38" s="68" t="s">
        <v>29</v>
      </c>
      <c r="C38" s="6" t="s">
        <v>483</v>
      </c>
      <c r="D38" s="6"/>
      <c r="E38" s="118">
        <f>E39</f>
        <v>50</v>
      </c>
      <c r="F38" s="118">
        <f t="shared" ref="F38:J38" si="14">F39</f>
        <v>0</v>
      </c>
      <c r="G38" s="118">
        <f t="shared" si="14"/>
        <v>0</v>
      </c>
      <c r="H38" s="118">
        <f t="shared" si="14"/>
        <v>0</v>
      </c>
      <c r="I38" s="118">
        <f t="shared" si="14"/>
        <v>0</v>
      </c>
      <c r="J38" s="118">
        <f t="shared" si="14"/>
        <v>49.9</v>
      </c>
      <c r="K38" s="113">
        <f t="shared" si="7"/>
        <v>0.998</v>
      </c>
    </row>
    <row r="39" spans="1:11" s="31" customFormat="1" ht="31.5" x14ac:dyDescent="0.25">
      <c r="A39" s="23"/>
      <c r="B39" s="6" t="s">
        <v>16</v>
      </c>
      <c r="C39" s="6" t="s">
        <v>483</v>
      </c>
      <c r="D39" s="7">
        <v>600</v>
      </c>
      <c r="E39" s="118">
        <v>50</v>
      </c>
      <c r="F39" s="120"/>
      <c r="G39" s="116"/>
      <c r="H39" s="116"/>
      <c r="I39" s="116"/>
      <c r="J39" s="109">
        <v>49.9</v>
      </c>
      <c r="K39" s="113">
        <f t="shared" si="7"/>
        <v>0.998</v>
      </c>
    </row>
    <row r="40" spans="1:11" s="64" customFormat="1" ht="31.5" x14ac:dyDescent="0.25">
      <c r="A40" s="24"/>
      <c r="B40" s="5" t="s">
        <v>28</v>
      </c>
      <c r="C40" s="14" t="s">
        <v>488</v>
      </c>
      <c r="D40" s="14"/>
      <c r="E40" s="118">
        <f>E41+E48+E77</f>
        <v>544426.80000000005</v>
      </c>
      <c r="F40" s="118">
        <f t="shared" ref="F40:J40" si="15">F41+F48+F77</f>
        <v>0</v>
      </c>
      <c r="G40" s="118">
        <f t="shared" si="15"/>
        <v>0</v>
      </c>
      <c r="H40" s="118">
        <f t="shared" si="15"/>
        <v>0</v>
      </c>
      <c r="I40" s="118">
        <f t="shared" si="15"/>
        <v>0</v>
      </c>
      <c r="J40" s="118">
        <f t="shared" si="15"/>
        <v>541168.4</v>
      </c>
      <c r="K40" s="113">
        <f t="shared" si="7"/>
        <v>0.99401498971027868</v>
      </c>
    </row>
    <row r="41" spans="1:11" s="64" customFormat="1" ht="31.5" x14ac:dyDescent="0.25">
      <c r="A41" s="24"/>
      <c r="B41" s="5" t="s">
        <v>278</v>
      </c>
      <c r="C41" s="14" t="s">
        <v>158</v>
      </c>
      <c r="D41" s="14"/>
      <c r="E41" s="118">
        <f>E43+E45+E47</f>
        <v>485310</v>
      </c>
      <c r="F41" s="118">
        <f t="shared" ref="F41:J41" si="16">F43+F45+F47</f>
        <v>0</v>
      </c>
      <c r="G41" s="118">
        <f t="shared" si="16"/>
        <v>0</v>
      </c>
      <c r="H41" s="118">
        <f t="shared" si="16"/>
        <v>0</v>
      </c>
      <c r="I41" s="118">
        <f t="shared" si="16"/>
        <v>0</v>
      </c>
      <c r="J41" s="118">
        <f t="shared" si="16"/>
        <v>485310</v>
      </c>
      <c r="K41" s="113">
        <f t="shared" si="7"/>
        <v>1</v>
      </c>
    </row>
    <row r="42" spans="1:11" s="31" customFormat="1" ht="31.5" x14ac:dyDescent="0.25">
      <c r="A42" s="23"/>
      <c r="B42" s="11" t="s">
        <v>15</v>
      </c>
      <c r="C42" s="6" t="s">
        <v>489</v>
      </c>
      <c r="D42" s="6"/>
      <c r="E42" s="118">
        <f>E43</f>
        <v>68276.399999999994</v>
      </c>
      <c r="F42" s="118">
        <f t="shared" ref="F42:J42" si="17">F43</f>
        <v>0</v>
      </c>
      <c r="G42" s="118">
        <f t="shared" si="17"/>
        <v>0</v>
      </c>
      <c r="H42" s="118">
        <f t="shared" si="17"/>
        <v>0</v>
      </c>
      <c r="I42" s="118">
        <f t="shared" si="17"/>
        <v>0</v>
      </c>
      <c r="J42" s="118">
        <f t="shared" si="17"/>
        <v>68276.399999999994</v>
      </c>
      <c r="K42" s="113">
        <f t="shared" si="7"/>
        <v>1</v>
      </c>
    </row>
    <row r="43" spans="1:11" s="31" customFormat="1" ht="28.5" customHeight="1" x14ac:dyDescent="0.25">
      <c r="A43" s="23"/>
      <c r="B43" s="6" t="s">
        <v>16</v>
      </c>
      <c r="C43" s="6" t="s">
        <v>489</v>
      </c>
      <c r="D43" s="7">
        <v>600</v>
      </c>
      <c r="E43" s="118">
        <v>68276.399999999994</v>
      </c>
      <c r="F43" s="120"/>
      <c r="G43" s="116"/>
      <c r="H43" s="116"/>
      <c r="I43" s="116"/>
      <c r="J43" s="109">
        <v>68276.399999999994</v>
      </c>
      <c r="K43" s="113">
        <f t="shared" si="7"/>
        <v>1</v>
      </c>
    </row>
    <row r="44" spans="1:11" s="31" customFormat="1" ht="113.25" customHeight="1" x14ac:dyDescent="0.25">
      <c r="A44" s="23"/>
      <c r="B44" s="91" t="s">
        <v>27</v>
      </c>
      <c r="C44" s="6" t="s">
        <v>491</v>
      </c>
      <c r="D44" s="7"/>
      <c r="E44" s="118">
        <f>E45</f>
        <v>4174.2</v>
      </c>
      <c r="F44" s="118">
        <f t="shared" ref="F44:J44" si="18">F45</f>
        <v>0</v>
      </c>
      <c r="G44" s="118">
        <f t="shared" si="18"/>
        <v>0</v>
      </c>
      <c r="H44" s="118">
        <f t="shared" si="18"/>
        <v>0</v>
      </c>
      <c r="I44" s="118">
        <f t="shared" si="18"/>
        <v>0</v>
      </c>
      <c r="J44" s="118">
        <f t="shared" si="18"/>
        <v>4174.2</v>
      </c>
      <c r="K44" s="113">
        <f t="shared" si="7"/>
        <v>1</v>
      </c>
    </row>
    <row r="45" spans="1:11" s="31" customFormat="1" ht="33" customHeight="1" x14ac:dyDescent="0.25">
      <c r="A45" s="23"/>
      <c r="B45" s="92" t="s">
        <v>16</v>
      </c>
      <c r="C45" s="6" t="s">
        <v>491</v>
      </c>
      <c r="D45" s="7">
        <v>600</v>
      </c>
      <c r="E45" s="118">
        <v>4174.2</v>
      </c>
      <c r="F45" s="120"/>
      <c r="G45" s="116"/>
      <c r="H45" s="116"/>
      <c r="I45" s="116"/>
      <c r="J45" s="109">
        <v>4174.2</v>
      </c>
      <c r="K45" s="113">
        <f t="shared" si="7"/>
        <v>1</v>
      </c>
    </row>
    <row r="46" spans="1:11" s="31" customFormat="1" ht="47.25" x14ac:dyDescent="0.25">
      <c r="A46" s="23"/>
      <c r="B46" s="5" t="s">
        <v>18</v>
      </c>
      <c r="C46" s="6" t="s">
        <v>492</v>
      </c>
      <c r="D46" s="6"/>
      <c r="E46" s="118">
        <f>E47</f>
        <v>412859.4</v>
      </c>
      <c r="F46" s="118">
        <f t="shared" ref="F46:J46" si="19">F47</f>
        <v>0</v>
      </c>
      <c r="G46" s="118">
        <f t="shared" si="19"/>
        <v>0</v>
      </c>
      <c r="H46" s="118">
        <f t="shared" si="19"/>
        <v>0</v>
      </c>
      <c r="I46" s="118">
        <f t="shared" si="19"/>
        <v>0</v>
      </c>
      <c r="J46" s="118">
        <f t="shared" si="19"/>
        <v>412859.4</v>
      </c>
      <c r="K46" s="113">
        <f t="shared" si="7"/>
        <v>1</v>
      </c>
    </row>
    <row r="47" spans="1:11" s="31" customFormat="1" ht="31.5" x14ac:dyDescent="0.25">
      <c r="A47" s="23"/>
      <c r="B47" s="6" t="s">
        <v>16</v>
      </c>
      <c r="C47" s="6" t="s">
        <v>492</v>
      </c>
      <c r="D47" s="7">
        <v>600</v>
      </c>
      <c r="E47" s="118">
        <v>412859.4</v>
      </c>
      <c r="F47" s="120"/>
      <c r="G47" s="116"/>
      <c r="H47" s="116"/>
      <c r="I47" s="116"/>
      <c r="J47" s="109">
        <v>412859.4</v>
      </c>
      <c r="K47" s="113">
        <f t="shared" si="7"/>
        <v>1</v>
      </c>
    </row>
    <row r="48" spans="1:11" s="31" customFormat="1" ht="30.75" customHeight="1" x14ac:dyDescent="0.25">
      <c r="A48" s="23"/>
      <c r="B48" s="6" t="s">
        <v>279</v>
      </c>
      <c r="C48" s="6" t="s">
        <v>159</v>
      </c>
      <c r="D48" s="7"/>
      <c r="E48" s="118">
        <f>E61+E71+E69+E75+E54+E73+E56+E50+E63+E65+E52+E67</f>
        <v>38927.199999999997</v>
      </c>
      <c r="F48" s="118">
        <f t="shared" ref="F48:J48" si="20">F61+F71+F69+F75+F54+F73+F56+F50+F63+F65+F52+F67</f>
        <v>0</v>
      </c>
      <c r="G48" s="118">
        <f t="shared" si="20"/>
        <v>0</v>
      </c>
      <c r="H48" s="118">
        <f t="shared" si="20"/>
        <v>0</v>
      </c>
      <c r="I48" s="118">
        <f t="shared" si="20"/>
        <v>0</v>
      </c>
      <c r="J48" s="118">
        <f t="shared" si="20"/>
        <v>36056.799999999996</v>
      </c>
      <c r="K48" s="113">
        <f t="shared" si="7"/>
        <v>0.92626235639861065</v>
      </c>
    </row>
    <row r="49" spans="1:11" s="31" customFormat="1" ht="14.25" customHeight="1" x14ac:dyDescent="0.25">
      <c r="A49" s="23"/>
      <c r="B49" s="67" t="s">
        <v>620</v>
      </c>
      <c r="C49" s="26" t="s">
        <v>619</v>
      </c>
      <c r="D49" s="7"/>
      <c r="E49" s="118">
        <f>E50+E52</f>
        <v>4213.1000000000004</v>
      </c>
      <c r="F49" s="118">
        <f t="shared" ref="F49:J49" si="21">F50+F52</f>
        <v>0</v>
      </c>
      <c r="G49" s="118">
        <f t="shared" si="21"/>
        <v>0</v>
      </c>
      <c r="H49" s="118">
        <f t="shared" si="21"/>
        <v>0</v>
      </c>
      <c r="I49" s="118">
        <f t="shared" si="21"/>
        <v>0</v>
      </c>
      <c r="J49" s="118">
        <f t="shared" si="21"/>
        <v>4213.1000000000004</v>
      </c>
      <c r="K49" s="113">
        <f t="shared" si="7"/>
        <v>1</v>
      </c>
    </row>
    <row r="50" spans="1:11" s="31" customFormat="1" ht="45.75" customHeight="1" x14ac:dyDescent="0.25">
      <c r="A50" s="23"/>
      <c r="B50" s="67" t="s">
        <v>629</v>
      </c>
      <c r="C50" s="26" t="s">
        <v>618</v>
      </c>
      <c r="D50" s="37"/>
      <c r="E50" s="118">
        <f>E51</f>
        <v>2000</v>
      </c>
      <c r="F50" s="118">
        <f t="shared" ref="F50:J50" si="22">F51</f>
        <v>0</v>
      </c>
      <c r="G50" s="118">
        <f t="shared" si="22"/>
        <v>0</v>
      </c>
      <c r="H50" s="118">
        <f t="shared" si="22"/>
        <v>0</v>
      </c>
      <c r="I50" s="118">
        <f t="shared" si="22"/>
        <v>0</v>
      </c>
      <c r="J50" s="118">
        <f t="shared" si="22"/>
        <v>2000</v>
      </c>
      <c r="K50" s="113">
        <f t="shared" si="7"/>
        <v>1</v>
      </c>
    </row>
    <row r="51" spans="1:11" s="31" customFormat="1" ht="30" customHeight="1" x14ac:dyDescent="0.25">
      <c r="A51" s="23"/>
      <c r="B51" s="67" t="s">
        <v>144</v>
      </c>
      <c r="C51" s="26" t="s">
        <v>618</v>
      </c>
      <c r="D51" s="37" t="s">
        <v>114</v>
      </c>
      <c r="E51" s="118">
        <v>2000</v>
      </c>
      <c r="F51" s="120"/>
      <c r="G51" s="116"/>
      <c r="H51" s="116"/>
      <c r="I51" s="116"/>
      <c r="J51" s="109">
        <v>2000</v>
      </c>
      <c r="K51" s="113">
        <f t="shared" si="7"/>
        <v>1</v>
      </c>
    </row>
    <row r="52" spans="1:11" s="31" customFormat="1" ht="47.25" x14ac:dyDescent="0.25">
      <c r="A52" s="23"/>
      <c r="B52" s="67" t="s">
        <v>628</v>
      </c>
      <c r="C52" s="26" t="s">
        <v>627</v>
      </c>
      <c r="D52" s="37"/>
      <c r="E52" s="118">
        <f>E53</f>
        <v>2213.1</v>
      </c>
      <c r="F52" s="118">
        <f t="shared" ref="F52:J52" si="23">F53</f>
        <v>0</v>
      </c>
      <c r="G52" s="118">
        <f t="shared" si="23"/>
        <v>0</v>
      </c>
      <c r="H52" s="118">
        <f t="shared" si="23"/>
        <v>0</v>
      </c>
      <c r="I52" s="118">
        <f t="shared" si="23"/>
        <v>0</v>
      </c>
      <c r="J52" s="118">
        <f t="shared" si="23"/>
        <v>2213.1</v>
      </c>
      <c r="K52" s="113">
        <f t="shared" si="7"/>
        <v>1</v>
      </c>
    </row>
    <row r="53" spans="1:11" s="31" customFormat="1" ht="31.5" x14ac:dyDescent="0.25">
      <c r="A53" s="23"/>
      <c r="B53" s="67" t="s">
        <v>144</v>
      </c>
      <c r="C53" s="26" t="s">
        <v>627</v>
      </c>
      <c r="D53" s="37" t="s">
        <v>114</v>
      </c>
      <c r="E53" s="118">
        <v>2213.1</v>
      </c>
      <c r="F53" s="120"/>
      <c r="G53" s="116"/>
      <c r="H53" s="116"/>
      <c r="I53" s="116"/>
      <c r="J53" s="109">
        <v>2213.1</v>
      </c>
      <c r="K53" s="113">
        <f t="shared" si="7"/>
        <v>1</v>
      </c>
    </row>
    <row r="54" spans="1:11" s="31" customFormat="1" ht="31.5" x14ac:dyDescent="0.25">
      <c r="A54" s="23"/>
      <c r="B54" s="6" t="s">
        <v>17</v>
      </c>
      <c r="C54" s="6" t="s">
        <v>591</v>
      </c>
      <c r="D54" s="7"/>
      <c r="E54" s="118">
        <f>E55</f>
        <v>8353.2000000000007</v>
      </c>
      <c r="F54" s="118">
        <f t="shared" ref="F54:J54" si="24">F55</f>
        <v>0</v>
      </c>
      <c r="G54" s="118">
        <f t="shared" si="24"/>
        <v>0</v>
      </c>
      <c r="H54" s="118">
        <f t="shared" si="24"/>
        <v>0</v>
      </c>
      <c r="I54" s="118">
        <f t="shared" si="24"/>
        <v>0</v>
      </c>
      <c r="J54" s="118">
        <f t="shared" si="24"/>
        <v>8353.2000000000007</v>
      </c>
      <c r="K54" s="113">
        <f t="shared" si="7"/>
        <v>1</v>
      </c>
    </row>
    <row r="55" spans="1:11" s="31" customFormat="1" ht="31.5" customHeight="1" x14ac:dyDescent="0.25">
      <c r="A55" s="23"/>
      <c r="B55" s="6" t="s">
        <v>16</v>
      </c>
      <c r="C55" s="6" t="s">
        <v>591</v>
      </c>
      <c r="D55" s="7">
        <v>600</v>
      </c>
      <c r="E55" s="118">
        <v>8353.2000000000007</v>
      </c>
      <c r="F55" s="120"/>
      <c r="G55" s="116"/>
      <c r="H55" s="116"/>
      <c r="I55" s="116"/>
      <c r="J55" s="109">
        <v>8353.2000000000007</v>
      </c>
      <c r="K55" s="113">
        <f t="shared" si="7"/>
        <v>1</v>
      </c>
    </row>
    <row r="56" spans="1:11" s="31" customFormat="1" ht="20.45" customHeight="1" x14ac:dyDescent="0.25">
      <c r="A56" s="23"/>
      <c r="B56" s="67" t="s">
        <v>620</v>
      </c>
      <c r="C56" s="26" t="s">
        <v>621</v>
      </c>
      <c r="D56" s="7"/>
      <c r="E56" s="118">
        <f>E57+E59</f>
        <v>5317</v>
      </c>
      <c r="F56" s="118">
        <f t="shared" ref="F56:J56" si="25">F57+F59</f>
        <v>0</v>
      </c>
      <c r="G56" s="118">
        <f t="shared" si="25"/>
        <v>0</v>
      </c>
      <c r="H56" s="118">
        <f t="shared" si="25"/>
        <v>0</v>
      </c>
      <c r="I56" s="118">
        <f t="shared" si="25"/>
        <v>0</v>
      </c>
      <c r="J56" s="118">
        <f t="shared" si="25"/>
        <v>2446.6</v>
      </c>
      <c r="K56" s="113">
        <f t="shared" si="7"/>
        <v>0.46014669926650364</v>
      </c>
    </row>
    <row r="57" spans="1:11" s="31" customFormat="1" ht="46.5" customHeight="1" x14ac:dyDescent="0.25">
      <c r="A57" s="23"/>
      <c r="B57" s="67" t="s">
        <v>617</v>
      </c>
      <c r="C57" s="26" t="s">
        <v>616</v>
      </c>
      <c r="D57" s="37"/>
      <c r="E57" s="118">
        <f>E58</f>
        <v>2357.1999999999998</v>
      </c>
      <c r="F57" s="118">
        <f t="shared" ref="F57:J57" si="26">F58</f>
        <v>0</v>
      </c>
      <c r="G57" s="118">
        <f t="shared" si="26"/>
        <v>0</v>
      </c>
      <c r="H57" s="118">
        <f t="shared" si="26"/>
        <v>0</v>
      </c>
      <c r="I57" s="118">
        <f t="shared" si="26"/>
        <v>0</v>
      </c>
      <c r="J57" s="118">
        <f t="shared" si="26"/>
        <v>2357.1</v>
      </c>
      <c r="K57" s="113">
        <f t="shared" si="7"/>
        <v>0.99995757678601738</v>
      </c>
    </row>
    <row r="58" spans="1:11" s="31" customFormat="1" ht="31.5" customHeight="1" x14ac:dyDescent="0.25">
      <c r="A58" s="23"/>
      <c r="B58" s="67" t="s">
        <v>144</v>
      </c>
      <c r="C58" s="26" t="s">
        <v>616</v>
      </c>
      <c r="D58" s="37" t="s">
        <v>114</v>
      </c>
      <c r="E58" s="118">
        <v>2357.1999999999998</v>
      </c>
      <c r="F58" s="120"/>
      <c r="G58" s="116"/>
      <c r="H58" s="116"/>
      <c r="I58" s="116"/>
      <c r="J58" s="109">
        <v>2357.1</v>
      </c>
      <c r="K58" s="113">
        <f t="shared" si="7"/>
        <v>0.99995757678601738</v>
      </c>
    </row>
    <row r="59" spans="1:11" s="31" customFormat="1" ht="45.75" customHeight="1" x14ac:dyDescent="0.25">
      <c r="A59" s="23"/>
      <c r="B59" s="67" t="s">
        <v>628</v>
      </c>
      <c r="C59" s="26" t="s">
        <v>630</v>
      </c>
      <c r="D59" s="37"/>
      <c r="E59" s="118">
        <f>E60</f>
        <v>2959.8</v>
      </c>
      <c r="F59" s="118">
        <f t="shared" ref="F59:J59" si="27">F60</f>
        <v>0</v>
      </c>
      <c r="G59" s="118">
        <f t="shared" si="27"/>
        <v>0</v>
      </c>
      <c r="H59" s="118">
        <f t="shared" si="27"/>
        <v>0</v>
      </c>
      <c r="I59" s="118">
        <f t="shared" si="27"/>
        <v>0</v>
      </c>
      <c r="J59" s="118">
        <f t="shared" si="27"/>
        <v>89.5</v>
      </c>
      <c r="K59" s="113">
        <f t="shared" si="7"/>
        <v>3.0238529630380429E-2</v>
      </c>
    </row>
    <row r="60" spans="1:11" s="31" customFormat="1" ht="32.25" customHeight="1" x14ac:dyDescent="0.25">
      <c r="A60" s="23"/>
      <c r="B60" s="67" t="s">
        <v>144</v>
      </c>
      <c r="C60" s="26" t="s">
        <v>630</v>
      </c>
      <c r="D60" s="37" t="s">
        <v>114</v>
      </c>
      <c r="E60" s="118">
        <v>2959.8</v>
      </c>
      <c r="F60" s="120"/>
      <c r="G60" s="116"/>
      <c r="H60" s="116"/>
      <c r="I60" s="116"/>
      <c r="J60" s="109">
        <v>89.5</v>
      </c>
      <c r="K60" s="113">
        <f t="shared" si="7"/>
        <v>3.0238529630380429E-2</v>
      </c>
    </row>
    <row r="61" spans="1:11" s="31" customFormat="1" ht="31.5" x14ac:dyDescent="0.25">
      <c r="A61" s="23"/>
      <c r="B61" s="6" t="s">
        <v>17</v>
      </c>
      <c r="C61" s="6" t="s">
        <v>494</v>
      </c>
      <c r="D61" s="7"/>
      <c r="E61" s="118">
        <f>E62</f>
        <v>2204</v>
      </c>
      <c r="F61" s="118">
        <f t="shared" ref="F61:J61" si="28">F62</f>
        <v>0</v>
      </c>
      <c r="G61" s="118">
        <f t="shared" si="28"/>
        <v>0</v>
      </c>
      <c r="H61" s="118">
        <f t="shared" si="28"/>
        <v>0</v>
      </c>
      <c r="I61" s="118">
        <f t="shared" si="28"/>
        <v>0</v>
      </c>
      <c r="J61" s="118">
        <f t="shared" si="28"/>
        <v>2204</v>
      </c>
      <c r="K61" s="113">
        <f t="shared" si="7"/>
        <v>1</v>
      </c>
    </row>
    <row r="62" spans="1:11" s="31" customFormat="1" ht="31.5" x14ac:dyDescent="0.25">
      <c r="A62" s="23"/>
      <c r="B62" s="6" t="s">
        <v>16</v>
      </c>
      <c r="C62" s="6" t="s">
        <v>494</v>
      </c>
      <c r="D62" s="7">
        <v>600</v>
      </c>
      <c r="E62" s="118">
        <v>2204</v>
      </c>
      <c r="F62" s="120"/>
      <c r="G62" s="116"/>
      <c r="H62" s="116"/>
      <c r="I62" s="116"/>
      <c r="J62" s="109">
        <v>2204</v>
      </c>
      <c r="K62" s="113">
        <f t="shared" si="7"/>
        <v>1</v>
      </c>
    </row>
    <row r="63" spans="1:11" s="31" customFormat="1" ht="31.5" x14ac:dyDescent="0.25">
      <c r="A63" s="23"/>
      <c r="B63" s="91" t="s">
        <v>17</v>
      </c>
      <c r="C63" s="26" t="s">
        <v>622</v>
      </c>
      <c r="D63" s="26"/>
      <c r="E63" s="118">
        <f>E64</f>
        <v>3074.5</v>
      </c>
      <c r="F63" s="118">
        <f t="shared" ref="F63:J63" si="29">F64</f>
        <v>0</v>
      </c>
      <c r="G63" s="118">
        <f t="shared" si="29"/>
        <v>0</v>
      </c>
      <c r="H63" s="118">
        <f t="shared" si="29"/>
        <v>0</v>
      </c>
      <c r="I63" s="118">
        <f t="shared" si="29"/>
        <v>0</v>
      </c>
      <c r="J63" s="118">
        <f t="shared" si="29"/>
        <v>3074.5</v>
      </c>
      <c r="K63" s="113">
        <f t="shared" si="7"/>
        <v>1</v>
      </c>
    </row>
    <row r="64" spans="1:11" s="31" customFormat="1" ht="31.5" x14ac:dyDescent="0.25">
      <c r="A64" s="23"/>
      <c r="B64" s="92" t="s">
        <v>16</v>
      </c>
      <c r="C64" s="26" t="s">
        <v>622</v>
      </c>
      <c r="D64" s="26">
        <v>600</v>
      </c>
      <c r="E64" s="118">
        <v>3074.5</v>
      </c>
      <c r="F64" s="120"/>
      <c r="G64" s="116"/>
      <c r="H64" s="116"/>
      <c r="I64" s="116"/>
      <c r="J64" s="109">
        <v>3074.5</v>
      </c>
      <c r="K64" s="113">
        <f t="shared" si="7"/>
        <v>1</v>
      </c>
    </row>
    <row r="65" spans="1:12" s="31" customFormat="1" ht="31.5" x14ac:dyDescent="0.25">
      <c r="A65" s="23"/>
      <c r="B65" s="91" t="s">
        <v>17</v>
      </c>
      <c r="C65" s="26" t="s">
        <v>623</v>
      </c>
      <c r="D65" s="26"/>
      <c r="E65" s="118">
        <f>E66</f>
        <v>1317.7</v>
      </c>
      <c r="F65" s="118">
        <f t="shared" ref="F65:J65" si="30">F66</f>
        <v>0</v>
      </c>
      <c r="G65" s="118">
        <f t="shared" si="30"/>
        <v>0</v>
      </c>
      <c r="H65" s="118">
        <f t="shared" si="30"/>
        <v>0</v>
      </c>
      <c r="I65" s="118">
        <f t="shared" si="30"/>
        <v>0</v>
      </c>
      <c r="J65" s="118">
        <f t="shared" si="30"/>
        <v>1317.7</v>
      </c>
      <c r="K65" s="113">
        <f t="shared" si="7"/>
        <v>1</v>
      </c>
    </row>
    <row r="66" spans="1:12" s="31" customFormat="1" ht="31.5" x14ac:dyDescent="0.25">
      <c r="A66" s="23"/>
      <c r="B66" s="92" t="s">
        <v>16</v>
      </c>
      <c r="C66" s="26" t="s">
        <v>623</v>
      </c>
      <c r="D66" s="26">
        <v>600</v>
      </c>
      <c r="E66" s="118">
        <v>1317.7</v>
      </c>
      <c r="F66" s="120"/>
      <c r="G66" s="116"/>
      <c r="H66" s="116"/>
      <c r="I66" s="116"/>
      <c r="J66" s="109">
        <v>1317.7</v>
      </c>
      <c r="K66" s="113">
        <f t="shared" si="7"/>
        <v>1</v>
      </c>
    </row>
    <row r="67" spans="1:12" s="31" customFormat="1" ht="31.5" x14ac:dyDescent="0.25">
      <c r="A67" s="23"/>
      <c r="B67" s="5" t="s">
        <v>540</v>
      </c>
      <c r="C67" s="26" t="s">
        <v>635</v>
      </c>
      <c r="D67" s="27"/>
      <c r="E67" s="118">
        <f>E68</f>
        <v>200</v>
      </c>
      <c r="F67" s="118">
        <f t="shared" ref="F67:J67" si="31">F68</f>
        <v>0</v>
      </c>
      <c r="G67" s="118">
        <f t="shared" si="31"/>
        <v>0</v>
      </c>
      <c r="H67" s="118">
        <f t="shared" si="31"/>
        <v>0</v>
      </c>
      <c r="I67" s="118">
        <f t="shared" si="31"/>
        <v>0</v>
      </c>
      <c r="J67" s="118">
        <f t="shared" si="31"/>
        <v>200</v>
      </c>
      <c r="K67" s="113">
        <f t="shared" si="7"/>
        <v>1</v>
      </c>
    </row>
    <row r="68" spans="1:12" s="31" customFormat="1" ht="31.5" x14ac:dyDescent="0.25">
      <c r="A68" s="23"/>
      <c r="B68" s="92" t="s">
        <v>16</v>
      </c>
      <c r="C68" s="26" t="s">
        <v>635</v>
      </c>
      <c r="D68" s="27">
        <v>600</v>
      </c>
      <c r="E68" s="118">
        <v>200</v>
      </c>
      <c r="F68" s="120"/>
      <c r="G68" s="116"/>
      <c r="H68" s="116"/>
      <c r="I68" s="116"/>
      <c r="J68" s="109">
        <v>200</v>
      </c>
      <c r="K68" s="113">
        <f t="shared" si="7"/>
        <v>1</v>
      </c>
    </row>
    <row r="69" spans="1:12" s="31" customFormat="1" ht="31.5" x14ac:dyDescent="0.25">
      <c r="A69" s="23"/>
      <c r="B69" s="5" t="s">
        <v>570</v>
      </c>
      <c r="C69" s="26" t="s">
        <v>571</v>
      </c>
      <c r="D69" s="27"/>
      <c r="E69" s="118">
        <f>E70</f>
        <v>7136.4</v>
      </c>
      <c r="F69" s="118">
        <f t="shared" ref="F69:J69" si="32">F70</f>
        <v>0</v>
      </c>
      <c r="G69" s="118">
        <f t="shared" si="32"/>
        <v>0</v>
      </c>
      <c r="H69" s="118">
        <f t="shared" si="32"/>
        <v>0</v>
      </c>
      <c r="I69" s="118">
        <f t="shared" si="32"/>
        <v>0</v>
      </c>
      <c r="J69" s="118">
        <f t="shared" si="32"/>
        <v>7136.4</v>
      </c>
      <c r="K69" s="113">
        <f t="shared" si="7"/>
        <v>1</v>
      </c>
    </row>
    <row r="70" spans="1:12" s="31" customFormat="1" ht="31.5" x14ac:dyDescent="0.25">
      <c r="A70" s="23"/>
      <c r="B70" s="92" t="s">
        <v>16</v>
      </c>
      <c r="C70" s="26" t="s">
        <v>571</v>
      </c>
      <c r="D70" s="27">
        <v>600</v>
      </c>
      <c r="E70" s="118">
        <v>7136.4</v>
      </c>
      <c r="F70" s="120"/>
      <c r="G70" s="116"/>
      <c r="H70" s="116"/>
      <c r="I70" s="116"/>
      <c r="J70" s="109">
        <v>7136.4</v>
      </c>
      <c r="K70" s="113">
        <f t="shared" si="7"/>
        <v>1</v>
      </c>
    </row>
    <row r="71" spans="1:12" s="31" customFormat="1" ht="47.25" customHeight="1" x14ac:dyDescent="0.25">
      <c r="A71" s="23"/>
      <c r="B71" s="92" t="s">
        <v>566</v>
      </c>
      <c r="C71" s="26" t="s">
        <v>567</v>
      </c>
      <c r="D71" s="37"/>
      <c r="E71" s="118">
        <f>E72</f>
        <v>3980</v>
      </c>
      <c r="F71" s="118">
        <f t="shared" ref="F71:J71" si="33">F72</f>
        <v>0</v>
      </c>
      <c r="G71" s="118">
        <f t="shared" si="33"/>
        <v>0</v>
      </c>
      <c r="H71" s="118">
        <f t="shared" si="33"/>
        <v>0</v>
      </c>
      <c r="I71" s="118">
        <f t="shared" si="33"/>
        <v>0</v>
      </c>
      <c r="J71" s="118">
        <f t="shared" si="33"/>
        <v>3980</v>
      </c>
      <c r="K71" s="113">
        <f t="shared" si="7"/>
        <v>1</v>
      </c>
    </row>
    <row r="72" spans="1:12" s="31" customFormat="1" ht="33.75" customHeight="1" x14ac:dyDescent="0.25">
      <c r="A72" s="23"/>
      <c r="B72" s="67" t="s">
        <v>144</v>
      </c>
      <c r="C72" s="26" t="s">
        <v>567</v>
      </c>
      <c r="D72" s="37" t="s">
        <v>114</v>
      </c>
      <c r="E72" s="118">
        <v>3980</v>
      </c>
      <c r="F72" s="120"/>
      <c r="G72" s="116"/>
      <c r="H72" s="116"/>
      <c r="I72" s="116"/>
      <c r="J72" s="109">
        <v>3980</v>
      </c>
      <c r="K72" s="113">
        <f t="shared" si="7"/>
        <v>1</v>
      </c>
    </row>
    <row r="73" spans="1:12" s="31" customFormat="1" ht="31.5" customHeight="1" x14ac:dyDescent="0.25">
      <c r="A73" s="23"/>
      <c r="B73" s="67" t="s">
        <v>603</v>
      </c>
      <c r="C73" s="26" t="s">
        <v>604</v>
      </c>
      <c r="D73" s="27"/>
      <c r="E73" s="118">
        <f>E74</f>
        <v>1900</v>
      </c>
      <c r="F73" s="118">
        <f t="shared" ref="F73:J73" si="34">F74</f>
        <v>0</v>
      </c>
      <c r="G73" s="118">
        <f t="shared" si="34"/>
        <v>0</v>
      </c>
      <c r="H73" s="118">
        <f t="shared" si="34"/>
        <v>0</v>
      </c>
      <c r="I73" s="118">
        <f t="shared" si="34"/>
        <v>0</v>
      </c>
      <c r="J73" s="118">
        <f t="shared" si="34"/>
        <v>1900</v>
      </c>
      <c r="K73" s="113">
        <f t="shared" si="7"/>
        <v>1</v>
      </c>
    </row>
    <row r="74" spans="1:12" s="31" customFormat="1" ht="30.75" customHeight="1" x14ac:dyDescent="0.25">
      <c r="A74" s="23"/>
      <c r="B74" s="92" t="s">
        <v>16</v>
      </c>
      <c r="C74" s="26" t="s">
        <v>604</v>
      </c>
      <c r="D74" s="27">
        <v>600</v>
      </c>
      <c r="E74" s="118">
        <v>1900</v>
      </c>
      <c r="F74" s="120"/>
      <c r="G74" s="116"/>
      <c r="H74" s="116"/>
      <c r="I74" s="116"/>
      <c r="J74" s="109">
        <v>1900</v>
      </c>
      <c r="K74" s="113">
        <f t="shared" si="7"/>
        <v>1</v>
      </c>
    </row>
    <row r="75" spans="1:12" s="31" customFormat="1" ht="63" x14ac:dyDescent="0.25">
      <c r="A75" s="23"/>
      <c r="B75" s="91" t="s">
        <v>590</v>
      </c>
      <c r="C75" s="26" t="s">
        <v>589</v>
      </c>
      <c r="D75" s="37"/>
      <c r="E75" s="118">
        <f>E76</f>
        <v>1231.3</v>
      </c>
      <c r="F75" s="118">
        <f t="shared" ref="F75:J75" si="35">F76</f>
        <v>0</v>
      </c>
      <c r="G75" s="118">
        <f t="shared" si="35"/>
        <v>0</v>
      </c>
      <c r="H75" s="118">
        <f t="shared" si="35"/>
        <v>0</v>
      </c>
      <c r="I75" s="118">
        <f t="shared" si="35"/>
        <v>0</v>
      </c>
      <c r="J75" s="118">
        <f t="shared" si="35"/>
        <v>1231.3</v>
      </c>
      <c r="K75" s="113">
        <f t="shared" si="7"/>
        <v>1</v>
      </c>
    </row>
    <row r="76" spans="1:12" s="31" customFormat="1" ht="31.5" x14ac:dyDescent="0.25">
      <c r="A76" s="23"/>
      <c r="B76" s="92" t="s">
        <v>16</v>
      </c>
      <c r="C76" s="26" t="s">
        <v>589</v>
      </c>
      <c r="D76" s="27">
        <v>600</v>
      </c>
      <c r="E76" s="118">
        <v>1231.3</v>
      </c>
      <c r="F76" s="120"/>
      <c r="G76" s="116"/>
      <c r="H76" s="116"/>
      <c r="I76" s="116"/>
      <c r="J76" s="109">
        <v>1231.3</v>
      </c>
      <c r="K76" s="113">
        <f t="shared" si="7"/>
        <v>1</v>
      </c>
    </row>
    <row r="77" spans="1:12" s="31" customFormat="1" ht="31.5" x14ac:dyDescent="0.25">
      <c r="A77" s="23"/>
      <c r="B77" s="5" t="s">
        <v>280</v>
      </c>
      <c r="C77" s="6" t="s">
        <v>160</v>
      </c>
      <c r="D77" s="7"/>
      <c r="E77" s="118">
        <f>E80+E83+E78</f>
        <v>20189.599999999999</v>
      </c>
      <c r="F77" s="118">
        <f t="shared" ref="F77:J77" si="36">F80+F83+F78</f>
        <v>0</v>
      </c>
      <c r="G77" s="118">
        <f t="shared" si="36"/>
        <v>0</v>
      </c>
      <c r="H77" s="118">
        <f t="shared" si="36"/>
        <v>0</v>
      </c>
      <c r="I77" s="118">
        <f t="shared" si="36"/>
        <v>0</v>
      </c>
      <c r="J77" s="118">
        <f t="shared" si="36"/>
        <v>19801.599999999999</v>
      </c>
      <c r="K77" s="113">
        <f t="shared" si="7"/>
        <v>0.98078218488726865</v>
      </c>
    </row>
    <row r="78" spans="1:12" s="31" customFormat="1" ht="31.5" hidden="1" x14ac:dyDescent="0.25">
      <c r="A78" s="23"/>
      <c r="B78" s="6" t="s">
        <v>17</v>
      </c>
      <c r="C78" s="6" t="s">
        <v>552</v>
      </c>
      <c r="D78" s="7"/>
      <c r="E78" s="118">
        <f>E79</f>
        <v>0</v>
      </c>
      <c r="F78" s="120"/>
      <c r="G78" s="116"/>
      <c r="H78" s="116"/>
      <c r="I78" s="116"/>
      <c r="J78" s="109">
        <v>0</v>
      </c>
      <c r="K78" s="113" t="e">
        <f t="shared" si="7"/>
        <v>#DIV/0!</v>
      </c>
    </row>
    <row r="79" spans="1:12" s="31" customFormat="1" ht="31.5" hidden="1" x14ac:dyDescent="0.25">
      <c r="A79" s="23"/>
      <c r="B79" s="6" t="s">
        <v>16</v>
      </c>
      <c r="C79" s="6" t="s">
        <v>552</v>
      </c>
      <c r="D79" s="7">
        <v>600</v>
      </c>
      <c r="E79" s="118">
        <v>0</v>
      </c>
      <c r="F79" s="120"/>
      <c r="G79" s="116"/>
      <c r="H79" s="116"/>
      <c r="I79" s="116"/>
      <c r="J79" s="109"/>
      <c r="K79" s="113" t="e">
        <f t="shared" si="7"/>
        <v>#DIV/0!</v>
      </c>
    </row>
    <row r="80" spans="1:12" s="31" customFormat="1" ht="31.5" x14ac:dyDescent="0.25">
      <c r="A80" s="23"/>
      <c r="B80" s="5" t="s">
        <v>29</v>
      </c>
      <c r="C80" s="6" t="s">
        <v>490</v>
      </c>
      <c r="D80" s="7"/>
      <c r="E80" s="118">
        <f>E82+E81</f>
        <v>17765.3</v>
      </c>
      <c r="F80" s="118">
        <f t="shared" ref="F80:J80" si="37">F82+F81</f>
        <v>0</v>
      </c>
      <c r="G80" s="118">
        <f t="shared" si="37"/>
        <v>0</v>
      </c>
      <c r="H80" s="118">
        <f t="shared" si="37"/>
        <v>0</v>
      </c>
      <c r="I80" s="118">
        <f t="shared" si="37"/>
        <v>0</v>
      </c>
      <c r="J80" s="118">
        <f t="shared" si="37"/>
        <v>17509.599999999999</v>
      </c>
      <c r="K80" s="113">
        <f t="shared" si="7"/>
        <v>0.9856067727536264</v>
      </c>
      <c r="L80" s="104"/>
    </row>
    <row r="81" spans="1:11" s="31" customFormat="1" ht="31.5" x14ac:dyDescent="0.25">
      <c r="A81" s="23"/>
      <c r="B81" s="6" t="s">
        <v>14</v>
      </c>
      <c r="C81" s="6" t="s">
        <v>490</v>
      </c>
      <c r="D81" s="7">
        <v>200</v>
      </c>
      <c r="E81" s="118">
        <v>610</v>
      </c>
      <c r="F81" s="120"/>
      <c r="G81" s="116"/>
      <c r="H81" s="116"/>
      <c r="I81" s="116"/>
      <c r="J81" s="109">
        <v>610</v>
      </c>
      <c r="K81" s="113">
        <f t="shared" si="7"/>
        <v>1</v>
      </c>
    </row>
    <row r="82" spans="1:11" s="31" customFormat="1" ht="31.5" x14ac:dyDescent="0.25">
      <c r="A82" s="23"/>
      <c r="B82" s="6" t="s">
        <v>16</v>
      </c>
      <c r="C82" s="6" t="s">
        <v>490</v>
      </c>
      <c r="D82" s="7">
        <v>600</v>
      </c>
      <c r="E82" s="118">
        <v>17155.3</v>
      </c>
      <c r="F82" s="120"/>
      <c r="G82" s="116"/>
      <c r="H82" s="116"/>
      <c r="I82" s="116"/>
      <c r="J82" s="109">
        <v>16899.599999999999</v>
      </c>
      <c r="K82" s="113">
        <f t="shared" si="7"/>
        <v>0.98509498522322547</v>
      </c>
    </row>
    <row r="83" spans="1:11" s="31" customFormat="1" ht="47.25" customHeight="1" x14ac:dyDescent="0.25">
      <c r="A83" s="23"/>
      <c r="B83" s="5" t="s">
        <v>30</v>
      </c>
      <c r="C83" s="6" t="s">
        <v>493</v>
      </c>
      <c r="D83" s="6"/>
      <c r="E83" s="118">
        <f>E84</f>
        <v>2424.3000000000002</v>
      </c>
      <c r="F83" s="118">
        <f t="shared" ref="F83:J83" si="38">F84</f>
        <v>0</v>
      </c>
      <c r="G83" s="118">
        <f t="shared" si="38"/>
        <v>0</v>
      </c>
      <c r="H83" s="118">
        <f t="shared" si="38"/>
        <v>0</v>
      </c>
      <c r="I83" s="118">
        <f t="shared" si="38"/>
        <v>0</v>
      </c>
      <c r="J83" s="118">
        <f t="shared" si="38"/>
        <v>2292</v>
      </c>
      <c r="K83" s="113">
        <f t="shared" ref="K83:K146" si="39">J83/E83</f>
        <v>0.94542754609578017</v>
      </c>
    </row>
    <row r="84" spans="1:11" s="31" customFormat="1" ht="28.5" customHeight="1" x14ac:dyDescent="0.25">
      <c r="A84" s="23"/>
      <c r="B84" s="6" t="s">
        <v>16</v>
      </c>
      <c r="C84" s="6" t="s">
        <v>493</v>
      </c>
      <c r="D84" s="7">
        <v>600</v>
      </c>
      <c r="E84" s="118">
        <v>2424.3000000000002</v>
      </c>
      <c r="F84" s="120"/>
      <c r="G84" s="116"/>
      <c r="H84" s="116"/>
      <c r="I84" s="116"/>
      <c r="J84" s="109">
        <v>2292</v>
      </c>
      <c r="K84" s="113">
        <f t="shared" si="39"/>
        <v>0.94542754609578017</v>
      </c>
    </row>
    <row r="85" spans="1:11" s="31" customFormat="1" ht="13.5" customHeight="1" x14ac:dyDescent="0.25">
      <c r="A85" s="23"/>
      <c r="B85" s="5" t="s">
        <v>31</v>
      </c>
      <c r="C85" s="14" t="s">
        <v>495</v>
      </c>
      <c r="D85" s="15"/>
      <c r="E85" s="118">
        <f>E86+E95</f>
        <v>82299.500000000015</v>
      </c>
      <c r="F85" s="118">
        <f t="shared" ref="F85:J85" si="40">F86+F95</f>
        <v>0</v>
      </c>
      <c r="G85" s="118">
        <f t="shared" si="40"/>
        <v>0</v>
      </c>
      <c r="H85" s="118">
        <f t="shared" si="40"/>
        <v>0</v>
      </c>
      <c r="I85" s="118">
        <f t="shared" si="40"/>
        <v>0</v>
      </c>
      <c r="J85" s="118">
        <f t="shared" si="40"/>
        <v>82299.500000000015</v>
      </c>
      <c r="K85" s="113">
        <f t="shared" si="39"/>
        <v>1</v>
      </c>
    </row>
    <row r="86" spans="1:11" s="31" customFormat="1" ht="30.75" customHeight="1" x14ac:dyDescent="0.25">
      <c r="A86" s="23"/>
      <c r="B86" s="5" t="s">
        <v>281</v>
      </c>
      <c r="C86" s="14" t="s">
        <v>161</v>
      </c>
      <c r="D86" s="15"/>
      <c r="E86" s="118">
        <f>E87+E93+E91+E89</f>
        <v>81817.200000000012</v>
      </c>
      <c r="F86" s="118">
        <f t="shared" ref="F86:J86" si="41">F87+F93+F91+F89</f>
        <v>0</v>
      </c>
      <c r="G86" s="118">
        <f t="shared" si="41"/>
        <v>0</v>
      </c>
      <c r="H86" s="118">
        <f t="shared" si="41"/>
        <v>0</v>
      </c>
      <c r="I86" s="118">
        <f t="shared" si="41"/>
        <v>0</v>
      </c>
      <c r="J86" s="118">
        <f t="shared" si="41"/>
        <v>81817.200000000012</v>
      </c>
      <c r="K86" s="113">
        <f t="shared" si="39"/>
        <v>1</v>
      </c>
    </row>
    <row r="87" spans="1:11" s="31" customFormat="1" ht="31.5" x14ac:dyDescent="0.25">
      <c r="A87" s="23"/>
      <c r="B87" s="5" t="s">
        <v>15</v>
      </c>
      <c r="C87" s="6" t="s">
        <v>496</v>
      </c>
      <c r="D87" s="7"/>
      <c r="E87" s="118">
        <f>E88</f>
        <v>74495.3</v>
      </c>
      <c r="F87" s="118">
        <f t="shared" ref="F87:J87" si="42">F88</f>
        <v>0</v>
      </c>
      <c r="G87" s="118">
        <f t="shared" si="42"/>
        <v>0</v>
      </c>
      <c r="H87" s="118">
        <f t="shared" si="42"/>
        <v>0</v>
      </c>
      <c r="I87" s="118">
        <f t="shared" si="42"/>
        <v>0</v>
      </c>
      <c r="J87" s="118">
        <f t="shared" si="42"/>
        <v>74495.3</v>
      </c>
      <c r="K87" s="113">
        <f t="shared" si="39"/>
        <v>1</v>
      </c>
    </row>
    <row r="88" spans="1:11" s="31" customFormat="1" ht="31.5" x14ac:dyDescent="0.25">
      <c r="A88" s="23"/>
      <c r="B88" s="6" t="s">
        <v>16</v>
      </c>
      <c r="C88" s="6" t="s">
        <v>496</v>
      </c>
      <c r="D88" s="7">
        <v>600</v>
      </c>
      <c r="E88" s="118">
        <v>74495.3</v>
      </c>
      <c r="F88" s="120"/>
      <c r="G88" s="116"/>
      <c r="H88" s="116"/>
      <c r="I88" s="116"/>
      <c r="J88" s="109">
        <v>74495.3</v>
      </c>
      <c r="K88" s="113">
        <f t="shared" si="39"/>
        <v>1</v>
      </c>
    </row>
    <row r="89" spans="1:11" s="31" customFormat="1" ht="31.5" x14ac:dyDescent="0.25">
      <c r="A89" s="23"/>
      <c r="B89" s="67" t="s">
        <v>603</v>
      </c>
      <c r="C89" s="26" t="s">
        <v>605</v>
      </c>
      <c r="D89" s="27"/>
      <c r="E89" s="118">
        <f>E90</f>
        <v>200</v>
      </c>
      <c r="F89" s="118">
        <f t="shared" ref="F89:J89" si="43">F90</f>
        <v>0</v>
      </c>
      <c r="G89" s="118">
        <f t="shared" si="43"/>
        <v>0</v>
      </c>
      <c r="H89" s="118">
        <f t="shared" si="43"/>
        <v>0</v>
      </c>
      <c r="I89" s="118">
        <f t="shared" si="43"/>
        <v>0</v>
      </c>
      <c r="J89" s="118">
        <f t="shared" si="43"/>
        <v>200</v>
      </c>
      <c r="K89" s="113">
        <f t="shared" si="39"/>
        <v>1</v>
      </c>
    </row>
    <row r="90" spans="1:11" s="31" customFormat="1" ht="31.5" x14ac:dyDescent="0.25">
      <c r="A90" s="23"/>
      <c r="B90" s="92" t="s">
        <v>16</v>
      </c>
      <c r="C90" s="26" t="s">
        <v>605</v>
      </c>
      <c r="D90" s="27">
        <v>600</v>
      </c>
      <c r="E90" s="118">
        <v>200</v>
      </c>
      <c r="F90" s="120"/>
      <c r="G90" s="116"/>
      <c r="H90" s="116"/>
      <c r="I90" s="116"/>
      <c r="J90" s="109">
        <v>200</v>
      </c>
      <c r="K90" s="113">
        <f t="shared" si="39"/>
        <v>1</v>
      </c>
    </row>
    <row r="91" spans="1:11" s="31" customFormat="1" ht="48" customHeight="1" x14ac:dyDescent="0.25">
      <c r="A91" s="23"/>
      <c r="B91" s="92" t="s">
        <v>573</v>
      </c>
      <c r="C91" s="26" t="s">
        <v>572</v>
      </c>
      <c r="D91" s="27"/>
      <c r="E91" s="118">
        <f>E92</f>
        <v>6429.3</v>
      </c>
      <c r="F91" s="118">
        <f t="shared" ref="F91:J91" si="44">F92</f>
        <v>0</v>
      </c>
      <c r="G91" s="118">
        <f t="shared" si="44"/>
        <v>0</v>
      </c>
      <c r="H91" s="118">
        <f t="shared" si="44"/>
        <v>0</v>
      </c>
      <c r="I91" s="118">
        <f t="shared" si="44"/>
        <v>0</v>
      </c>
      <c r="J91" s="118">
        <f t="shared" si="44"/>
        <v>6429.3</v>
      </c>
      <c r="K91" s="113">
        <f t="shared" si="39"/>
        <v>1</v>
      </c>
    </row>
    <row r="92" spans="1:11" s="31" customFormat="1" ht="31.5" x14ac:dyDescent="0.25">
      <c r="A92" s="23"/>
      <c r="B92" s="92" t="s">
        <v>16</v>
      </c>
      <c r="C92" s="26" t="s">
        <v>572</v>
      </c>
      <c r="D92" s="27">
        <v>600</v>
      </c>
      <c r="E92" s="118">
        <v>6429.3</v>
      </c>
      <c r="F92" s="120"/>
      <c r="G92" s="116"/>
      <c r="H92" s="116"/>
      <c r="I92" s="116"/>
      <c r="J92" s="109">
        <v>6429.3</v>
      </c>
      <c r="K92" s="113">
        <f t="shared" si="39"/>
        <v>1</v>
      </c>
    </row>
    <row r="93" spans="1:11" s="31" customFormat="1" ht="111" customHeight="1" x14ac:dyDescent="0.25">
      <c r="A93" s="23"/>
      <c r="B93" s="91" t="s">
        <v>27</v>
      </c>
      <c r="C93" s="6" t="s">
        <v>499</v>
      </c>
      <c r="D93" s="7"/>
      <c r="E93" s="118">
        <f>E94</f>
        <v>692.6</v>
      </c>
      <c r="F93" s="118">
        <f t="shared" ref="F93:J93" si="45">F94</f>
        <v>0</v>
      </c>
      <c r="G93" s="118">
        <f t="shared" si="45"/>
        <v>0</v>
      </c>
      <c r="H93" s="118">
        <f t="shared" si="45"/>
        <v>0</v>
      </c>
      <c r="I93" s="118">
        <f t="shared" si="45"/>
        <v>0</v>
      </c>
      <c r="J93" s="118">
        <f t="shared" si="45"/>
        <v>692.6</v>
      </c>
      <c r="K93" s="113">
        <f t="shared" si="39"/>
        <v>1</v>
      </c>
    </row>
    <row r="94" spans="1:11" s="31" customFormat="1" ht="31.5" x14ac:dyDescent="0.25">
      <c r="A94" s="23"/>
      <c r="B94" s="92" t="s">
        <v>16</v>
      </c>
      <c r="C94" s="6" t="s">
        <v>499</v>
      </c>
      <c r="D94" s="7">
        <v>600</v>
      </c>
      <c r="E94" s="118">
        <v>692.6</v>
      </c>
      <c r="F94" s="120"/>
      <c r="G94" s="116"/>
      <c r="H94" s="116"/>
      <c r="I94" s="116"/>
      <c r="J94" s="109">
        <v>692.6</v>
      </c>
      <c r="K94" s="113">
        <f t="shared" si="39"/>
        <v>1</v>
      </c>
    </row>
    <row r="95" spans="1:11" s="31" customFormat="1" ht="31.5" x14ac:dyDescent="0.25">
      <c r="A95" s="23"/>
      <c r="B95" s="6" t="s">
        <v>282</v>
      </c>
      <c r="C95" s="6" t="s">
        <v>162</v>
      </c>
      <c r="D95" s="7"/>
      <c r="E95" s="118">
        <f>E96+E98</f>
        <v>482.3</v>
      </c>
      <c r="F95" s="118">
        <f t="shared" ref="F95:J95" si="46">F96+F98</f>
        <v>0</v>
      </c>
      <c r="G95" s="118">
        <f t="shared" si="46"/>
        <v>0</v>
      </c>
      <c r="H95" s="118">
        <f t="shared" si="46"/>
        <v>0</v>
      </c>
      <c r="I95" s="118">
        <f t="shared" si="46"/>
        <v>0</v>
      </c>
      <c r="J95" s="118">
        <f t="shared" si="46"/>
        <v>482.3</v>
      </c>
      <c r="K95" s="113">
        <f t="shared" si="39"/>
        <v>1</v>
      </c>
    </row>
    <row r="96" spans="1:11" s="31" customFormat="1" ht="31.5" x14ac:dyDescent="0.25">
      <c r="A96" s="23"/>
      <c r="B96" s="5" t="s">
        <v>517</v>
      </c>
      <c r="C96" s="6" t="s">
        <v>497</v>
      </c>
      <c r="D96" s="7"/>
      <c r="E96" s="118">
        <f>E97</f>
        <v>300</v>
      </c>
      <c r="F96" s="118">
        <f t="shared" ref="F96:J96" si="47">F97</f>
        <v>0</v>
      </c>
      <c r="G96" s="118">
        <f t="shared" si="47"/>
        <v>0</v>
      </c>
      <c r="H96" s="118">
        <f t="shared" si="47"/>
        <v>0</v>
      </c>
      <c r="I96" s="118">
        <f t="shared" si="47"/>
        <v>0</v>
      </c>
      <c r="J96" s="118">
        <f t="shared" si="47"/>
        <v>300</v>
      </c>
      <c r="K96" s="113">
        <f t="shared" si="39"/>
        <v>1</v>
      </c>
    </row>
    <row r="97" spans="1:11" s="31" customFormat="1" ht="31.5" x14ac:dyDescent="0.25">
      <c r="A97" s="23"/>
      <c r="B97" s="6" t="s">
        <v>16</v>
      </c>
      <c r="C97" s="6" t="s">
        <v>497</v>
      </c>
      <c r="D97" s="7">
        <v>600</v>
      </c>
      <c r="E97" s="118">
        <v>300</v>
      </c>
      <c r="F97" s="120"/>
      <c r="G97" s="116"/>
      <c r="H97" s="116"/>
      <c r="I97" s="116"/>
      <c r="J97" s="109">
        <v>300</v>
      </c>
      <c r="K97" s="113">
        <f t="shared" si="39"/>
        <v>1</v>
      </c>
    </row>
    <row r="98" spans="1:11" s="31" customFormat="1" ht="111" customHeight="1" x14ac:dyDescent="0.25">
      <c r="A98" s="23"/>
      <c r="B98" s="91" t="s">
        <v>33</v>
      </c>
      <c r="C98" s="6" t="s">
        <v>498</v>
      </c>
      <c r="D98" s="7"/>
      <c r="E98" s="118">
        <f>E99</f>
        <v>182.3</v>
      </c>
      <c r="F98" s="118">
        <f t="shared" ref="F98:J98" si="48">F99</f>
        <v>0</v>
      </c>
      <c r="G98" s="118">
        <f t="shared" si="48"/>
        <v>0</v>
      </c>
      <c r="H98" s="118">
        <f t="shared" si="48"/>
        <v>0</v>
      </c>
      <c r="I98" s="118">
        <f t="shared" si="48"/>
        <v>0</v>
      </c>
      <c r="J98" s="118">
        <f t="shared" si="48"/>
        <v>182.3</v>
      </c>
      <c r="K98" s="113">
        <f t="shared" si="39"/>
        <v>1</v>
      </c>
    </row>
    <row r="99" spans="1:11" s="31" customFormat="1" ht="31.5" x14ac:dyDescent="0.25">
      <c r="A99" s="23"/>
      <c r="B99" s="6" t="s">
        <v>16</v>
      </c>
      <c r="C99" s="6" t="s">
        <v>498</v>
      </c>
      <c r="D99" s="7">
        <v>600</v>
      </c>
      <c r="E99" s="118">
        <v>182.3</v>
      </c>
      <c r="F99" s="120"/>
      <c r="G99" s="116"/>
      <c r="H99" s="116"/>
      <c r="I99" s="116"/>
      <c r="J99" s="109">
        <v>182.3</v>
      </c>
      <c r="K99" s="113">
        <f t="shared" si="39"/>
        <v>1</v>
      </c>
    </row>
    <row r="100" spans="1:11" s="31" customFormat="1" ht="36" customHeight="1" x14ac:dyDescent="0.25">
      <c r="A100" s="23"/>
      <c r="B100" s="5" t="s">
        <v>34</v>
      </c>
      <c r="C100" s="9" t="s">
        <v>504</v>
      </c>
      <c r="D100" s="9"/>
      <c r="E100" s="118">
        <f>E101+E104+E107+E110+E115+E120</f>
        <v>50743.8</v>
      </c>
      <c r="F100" s="118">
        <f t="shared" ref="F100:J100" si="49">F101+F104+F107+F110+F115+F120</f>
        <v>0</v>
      </c>
      <c r="G100" s="118">
        <f t="shared" si="49"/>
        <v>0</v>
      </c>
      <c r="H100" s="118">
        <f t="shared" si="49"/>
        <v>0</v>
      </c>
      <c r="I100" s="118">
        <f t="shared" si="49"/>
        <v>0</v>
      </c>
      <c r="J100" s="118">
        <f t="shared" si="49"/>
        <v>50698.1</v>
      </c>
      <c r="K100" s="113">
        <f t="shared" si="39"/>
        <v>0.99909939736480113</v>
      </c>
    </row>
    <row r="101" spans="1:11" s="31" customFormat="1" ht="47.25" x14ac:dyDescent="0.25">
      <c r="A101" s="23"/>
      <c r="B101" s="6" t="s">
        <v>284</v>
      </c>
      <c r="C101" s="6" t="s">
        <v>164</v>
      </c>
      <c r="D101" s="13"/>
      <c r="E101" s="118">
        <f>E102</f>
        <v>3773.1</v>
      </c>
      <c r="F101" s="118">
        <f t="shared" ref="F101:J101" si="50">F102</f>
        <v>0</v>
      </c>
      <c r="G101" s="118">
        <f t="shared" si="50"/>
        <v>0</v>
      </c>
      <c r="H101" s="118">
        <f t="shared" si="50"/>
        <v>0</v>
      </c>
      <c r="I101" s="118">
        <f t="shared" si="50"/>
        <v>0</v>
      </c>
      <c r="J101" s="118">
        <f t="shared" si="50"/>
        <v>3773.1</v>
      </c>
      <c r="K101" s="113">
        <f t="shared" si="39"/>
        <v>1</v>
      </c>
    </row>
    <row r="102" spans="1:11" s="31" customFormat="1" ht="31.5" x14ac:dyDescent="0.25">
      <c r="A102" s="23"/>
      <c r="B102" s="11" t="s">
        <v>15</v>
      </c>
      <c r="C102" s="9" t="s">
        <v>501</v>
      </c>
      <c r="D102" s="9"/>
      <c r="E102" s="118">
        <f>E103</f>
        <v>3773.1</v>
      </c>
      <c r="F102" s="118">
        <f t="shared" ref="F102:J102" si="51">F103</f>
        <v>0</v>
      </c>
      <c r="G102" s="118">
        <f t="shared" si="51"/>
        <v>0</v>
      </c>
      <c r="H102" s="118">
        <f t="shared" si="51"/>
        <v>0</v>
      </c>
      <c r="I102" s="118">
        <f t="shared" si="51"/>
        <v>0</v>
      </c>
      <c r="J102" s="118">
        <f t="shared" si="51"/>
        <v>3773.1</v>
      </c>
      <c r="K102" s="113">
        <f t="shared" si="39"/>
        <v>1</v>
      </c>
    </row>
    <row r="103" spans="1:11" s="31" customFormat="1" ht="31.5" x14ac:dyDescent="0.25">
      <c r="A103" s="23"/>
      <c r="B103" s="6" t="s">
        <v>16</v>
      </c>
      <c r="C103" s="9" t="s">
        <v>501</v>
      </c>
      <c r="D103" s="7">
        <v>600</v>
      </c>
      <c r="E103" s="118">
        <v>3773.1</v>
      </c>
      <c r="F103" s="120"/>
      <c r="G103" s="116"/>
      <c r="H103" s="116"/>
      <c r="I103" s="116"/>
      <c r="J103" s="109">
        <v>3773.1</v>
      </c>
      <c r="K103" s="113">
        <f t="shared" si="39"/>
        <v>1</v>
      </c>
    </row>
    <row r="104" spans="1:11" s="31" customFormat="1" ht="75.75" customHeight="1" x14ac:dyDescent="0.25">
      <c r="A104" s="23"/>
      <c r="B104" s="11" t="s">
        <v>285</v>
      </c>
      <c r="C104" s="9" t="s">
        <v>166</v>
      </c>
      <c r="D104" s="9"/>
      <c r="E104" s="118">
        <f>E105</f>
        <v>3196.7</v>
      </c>
      <c r="F104" s="118">
        <f t="shared" ref="F104:J104" si="52">F105</f>
        <v>0</v>
      </c>
      <c r="G104" s="118">
        <f t="shared" si="52"/>
        <v>0</v>
      </c>
      <c r="H104" s="118">
        <f t="shared" si="52"/>
        <v>0</v>
      </c>
      <c r="I104" s="118">
        <f t="shared" si="52"/>
        <v>0</v>
      </c>
      <c r="J104" s="118">
        <f t="shared" si="52"/>
        <v>3196.7</v>
      </c>
      <c r="K104" s="113">
        <f t="shared" si="39"/>
        <v>1</v>
      </c>
    </row>
    <row r="105" spans="1:11" s="31" customFormat="1" ht="31.5" x14ac:dyDescent="0.25">
      <c r="A105" s="23"/>
      <c r="B105" s="11" t="s">
        <v>15</v>
      </c>
      <c r="C105" s="9" t="s">
        <v>167</v>
      </c>
      <c r="D105" s="9"/>
      <c r="E105" s="118">
        <f>E106</f>
        <v>3196.7</v>
      </c>
      <c r="F105" s="118">
        <f t="shared" ref="F105:J105" si="53">F106</f>
        <v>0</v>
      </c>
      <c r="G105" s="118">
        <f t="shared" si="53"/>
        <v>0</v>
      </c>
      <c r="H105" s="118">
        <f t="shared" si="53"/>
        <v>0</v>
      </c>
      <c r="I105" s="118">
        <f t="shared" si="53"/>
        <v>0</v>
      </c>
      <c r="J105" s="118">
        <f t="shared" si="53"/>
        <v>3196.7</v>
      </c>
      <c r="K105" s="113">
        <f t="shared" si="39"/>
        <v>1</v>
      </c>
    </row>
    <row r="106" spans="1:11" s="31" customFormat="1" ht="31.5" x14ac:dyDescent="0.25">
      <c r="A106" s="23"/>
      <c r="B106" s="6" t="s">
        <v>16</v>
      </c>
      <c r="C106" s="9" t="s">
        <v>167</v>
      </c>
      <c r="D106" s="7">
        <v>600</v>
      </c>
      <c r="E106" s="118">
        <v>3196.7</v>
      </c>
      <c r="F106" s="120"/>
      <c r="G106" s="116"/>
      <c r="H106" s="116"/>
      <c r="I106" s="116"/>
      <c r="J106" s="109">
        <v>3196.7</v>
      </c>
      <c r="K106" s="113">
        <f t="shared" si="39"/>
        <v>1</v>
      </c>
    </row>
    <row r="107" spans="1:11" s="31" customFormat="1" ht="63" x14ac:dyDescent="0.25">
      <c r="A107" s="23"/>
      <c r="B107" s="11" t="s">
        <v>523</v>
      </c>
      <c r="C107" s="9" t="s">
        <v>168</v>
      </c>
      <c r="D107" s="9"/>
      <c r="E107" s="118">
        <f>E108</f>
        <v>7388.3</v>
      </c>
      <c r="F107" s="118">
        <f t="shared" ref="F107:J107" si="54">F108</f>
        <v>0</v>
      </c>
      <c r="G107" s="118">
        <f t="shared" si="54"/>
        <v>0</v>
      </c>
      <c r="H107" s="118">
        <f t="shared" si="54"/>
        <v>0</v>
      </c>
      <c r="I107" s="118">
        <f t="shared" si="54"/>
        <v>0</v>
      </c>
      <c r="J107" s="118">
        <f t="shared" si="54"/>
        <v>7388.3</v>
      </c>
      <c r="K107" s="113">
        <f t="shared" si="39"/>
        <v>1</v>
      </c>
    </row>
    <row r="108" spans="1:11" s="31" customFormat="1" ht="31.5" x14ac:dyDescent="0.25">
      <c r="A108" s="23"/>
      <c r="B108" s="11" t="s">
        <v>15</v>
      </c>
      <c r="C108" s="9" t="s">
        <v>169</v>
      </c>
      <c r="D108" s="9"/>
      <c r="E108" s="118">
        <f>E109</f>
        <v>7388.3</v>
      </c>
      <c r="F108" s="118">
        <f t="shared" ref="F108:J108" si="55">F109</f>
        <v>0</v>
      </c>
      <c r="G108" s="118">
        <f t="shared" si="55"/>
        <v>0</v>
      </c>
      <c r="H108" s="118">
        <f t="shared" si="55"/>
        <v>0</v>
      </c>
      <c r="I108" s="118">
        <f t="shared" si="55"/>
        <v>0</v>
      </c>
      <c r="J108" s="118">
        <f t="shared" si="55"/>
        <v>7388.3</v>
      </c>
      <c r="K108" s="113">
        <f t="shared" si="39"/>
        <v>1</v>
      </c>
    </row>
    <row r="109" spans="1:11" s="31" customFormat="1" ht="31.5" x14ac:dyDescent="0.25">
      <c r="A109" s="23"/>
      <c r="B109" s="6" t="s">
        <v>16</v>
      </c>
      <c r="C109" s="9" t="s">
        <v>169</v>
      </c>
      <c r="D109" s="7">
        <v>600</v>
      </c>
      <c r="E109" s="118">
        <v>7388.3</v>
      </c>
      <c r="F109" s="120"/>
      <c r="G109" s="116"/>
      <c r="H109" s="116"/>
      <c r="I109" s="116"/>
      <c r="J109" s="109">
        <v>7388.3</v>
      </c>
      <c r="K109" s="113">
        <f t="shared" si="39"/>
        <v>1</v>
      </c>
    </row>
    <row r="110" spans="1:11" s="31" customFormat="1" ht="45" customHeight="1" x14ac:dyDescent="0.25">
      <c r="A110" s="23"/>
      <c r="B110" s="11" t="s">
        <v>286</v>
      </c>
      <c r="C110" s="9" t="s">
        <v>170</v>
      </c>
      <c r="D110" s="9"/>
      <c r="E110" s="118">
        <f>E111</f>
        <v>28564.400000000001</v>
      </c>
      <c r="F110" s="118">
        <f t="shared" ref="F110:J110" si="56">F111</f>
        <v>0</v>
      </c>
      <c r="G110" s="118">
        <f t="shared" si="56"/>
        <v>0</v>
      </c>
      <c r="H110" s="118">
        <f t="shared" si="56"/>
        <v>0</v>
      </c>
      <c r="I110" s="118">
        <f t="shared" si="56"/>
        <v>0</v>
      </c>
      <c r="J110" s="118">
        <f t="shared" si="56"/>
        <v>28557.100000000002</v>
      </c>
      <c r="K110" s="113">
        <f t="shared" si="39"/>
        <v>0.99974443713153438</v>
      </c>
    </row>
    <row r="111" spans="1:11" s="31" customFormat="1" ht="31.5" x14ac:dyDescent="0.25">
      <c r="A111" s="23"/>
      <c r="B111" s="11" t="s">
        <v>15</v>
      </c>
      <c r="C111" s="9" t="s">
        <v>171</v>
      </c>
      <c r="D111" s="9"/>
      <c r="E111" s="118">
        <f>E112+E113+E114</f>
        <v>28564.400000000001</v>
      </c>
      <c r="F111" s="118">
        <f t="shared" ref="F111:J111" si="57">F112+F113+F114</f>
        <v>0</v>
      </c>
      <c r="G111" s="118">
        <f t="shared" si="57"/>
        <v>0</v>
      </c>
      <c r="H111" s="118">
        <f t="shared" si="57"/>
        <v>0</v>
      </c>
      <c r="I111" s="118">
        <f t="shared" si="57"/>
        <v>0</v>
      </c>
      <c r="J111" s="118">
        <f t="shared" si="57"/>
        <v>28557.100000000002</v>
      </c>
      <c r="K111" s="113">
        <f t="shared" si="39"/>
        <v>0.99974443713153438</v>
      </c>
    </row>
    <row r="112" spans="1:11" s="31" customFormat="1" ht="62.25" customHeight="1" x14ac:dyDescent="0.25">
      <c r="A112" s="23"/>
      <c r="B112" s="6" t="s">
        <v>68</v>
      </c>
      <c r="C112" s="6" t="s">
        <v>502</v>
      </c>
      <c r="D112" s="7">
        <v>100</v>
      </c>
      <c r="E112" s="118">
        <v>23740.1</v>
      </c>
      <c r="F112" s="120"/>
      <c r="G112" s="116"/>
      <c r="H112" s="116"/>
      <c r="I112" s="116"/>
      <c r="J112" s="109">
        <v>23735.7</v>
      </c>
      <c r="K112" s="113">
        <f t="shared" si="39"/>
        <v>0.99981465958441629</v>
      </c>
    </row>
    <row r="113" spans="1:11" s="31" customFormat="1" ht="29.25" customHeight="1" x14ac:dyDescent="0.25">
      <c r="A113" s="23"/>
      <c r="B113" s="6" t="s">
        <v>14</v>
      </c>
      <c r="C113" s="6" t="s">
        <v>502</v>
      </c>
      <c r="D113" s="7">
        <v>200</v>
      </c>
      <c r="E113" s="118">
        <v>4808.3999999999996</v>
      </c>
      <c r="F113" s="120"/>
      <c r="G113" s="116"/>
      <c r="H113" s="116"/>
      <c r="I113" s="116"/>
      <c r="J113" s="109">
        <v>4808.2</v>
      </c>
      <c r="K113" s="113">
        <f t="shared" si="39"/>
        <v>0.99995840612261877</v>
      </c>
    </row>
    <row r="114" spans="1:11" s="31" customFormat="1" x14ac:dyDescent="0.25">
      <c r="A114" s="23"/>
      <c r="B114" s="6" t="s">
        <v>7</v>
      </c>
      <c r="C114" s="6" t="s">
        <v>502</v>
      </c>
      <c r="D114" s="7">
        <v>800</v>
      </c>
      <c r="E114" s="118">
        <v>15.9</v>
      </c>
      <c r="F114" s="120"/>
      <c r="G114" s="116"/>
      <c r="H114" s="116"/>
      <c r="I114" s="116"/>
      <c r="J114" s="109">
        <v>13.2</v>
      </c>
      <c r="K114" s="113">
        <f t="shared" si="39"/>
        <v>0.83018867924528295</v>
      </c>
    </row>
    <row r="115" spans="1:11" s="31" customFormat="1" ht="44.25" customHeight="1" x14ac:dyDescent="0.25">
      <c r="A115" s="23"/>
      <c r="B115" s="5" t="s">
        <v>283</v>
      </c>
      <c r="C115" s="9" t="s">
        <v>163</v>
      </c>
      <c r="D115" s="9"/>
      <c r="E115" s="118">
        <f>E116</f>
        <v>7713.2999999999993</v>
      </c>
      <c r="F115" s="118">
        <f t="shared" ref="F115:J115" si="58">F116</f>
        <v>0</v>
      </c>
      <c r="G115" s="118">
        <f t="shared" si="58"/>
        <v>0</v>
      </c>
      <c r="H115" s="118">
        <f t="shared" si="58"/>
        <v>0</v>
      </c>
      <c r="I115" s="118">
        <f t="shared" si="58"/>
        <v>0</v>
      </c>
      <c r="J115" s="118">
        <f t="shared" si="58"/>
        <v>7683.4</v>
      </c>
      <c r="K115" s="113">
        <f t="shared" si="39"/>
        <v>0.99612357875358148</v>
      </c>
    </row>
    <row r="116" spans="1:11" s="31" customFormat="1" ht="14.25" customHeight="1" x14ac:dyDescent="0.25">
      <c r="A116" s="23"/>
      <c r="B116" s="11" t="s">
        <v>13</v>
      </c>
      <c r="C116" s="6" t="s">
        <v>500</v>
      </c>
      <c r="D116" s="6"/>
      <c r="E116" s="118">
        <f>E117+E118+E119</f>
        <v>7713.2999999999993</v>
      </c>
      <c r="F116" s="118">
        <f t="shared" ref="F116:J116" si="59">F117+F118+F119</f>
        <v>0</v>
      </c>
      <c r="G116" s="118">
        <f t="shared" si="59"/>
        <v>0</v>
      </c>
      <c r="H116" s="118">
        <f t="shared" si="59"/>
        <v>0</v>
      </c>
      <c r="I116" s="118">
        <f t="shared" si="59"/>
        <v>0</v>
      </c>
      <c r="J116" s="118">
        <f t="shared" si="59"/>
        <v>7683.4</v>
      </c>
      <c r="K116" s="113">
        <f t="shared" si="39"/>
        <v>0.99612357875358148</v>
      </c>
    </row>
    <row r="117" spans="1:11" s="31" customFormat="1" ht="60.75" customHeight="1" x14ac:dyDescent="0.25">
      <c r="A117" s="23"/>
      <c r="B117" s="6" t="s">
        <v>68</v>
      </c>
      <c r="C117" s="6" t="s">
        <v>500</v>
      </c>
      <c r="D117" s="13" t="s">
        <v>6</v>
      </c>
      <c r="E117" s="118">
        <v>7394.4</v>
      </c>
      <c r="F117" s="120"/>
      <c r="G117" s="116"/>
      <c r="H117" s="116"/>
      <c r="I117" s="116"/>
      <c r="J117" s="109">
        <v>7374.9</v>
      </c>
      <c r="K117" s="113">
        <f t="shared" si="39"/>
        <v>0.99736286919831219</v>
      </c>
    </row>
    <row r="118" spans="1:11" s="31" customFormat="1" ht="28.5" customHeight="1" x14ac:dyDescent="0.25">
      <c r="A118" s="23"/>
      <c r="B118" s="6" t="s">
        <v>14</v>
      </c>
      <c r="C118" s="6" t="s">
        <v>500</v>
      </c>
      <c r="D118" s="13" t="s">
        <v>5</v>
      </c>
      <c r="E118" s="118">
        <v>315.5</v>
      </c>
      <c r="F118" s="120"/>
      <c r="G118" s="116"/>
      <c r="H118" s="116"/>
      <c r="I118" s="116"/>
      <c r="J118" s="109">
        <v>306.39999999999998</v>
      </c>
      <c r="K118" s="113">
        <f t="shared" si="39"/>
        <v>0.97115689381933434</v>
      </c>
    </row>
    <row r="119" spans="1:11" s="31" customFormat="1" ht="15" customHeight="1" x14ac:dyDescent="0.25">
      <c r="A119" s="23"/>
      <c r="B119" s="6" t="s">
        <v>7</v>
      </c>
      <c r="C119" s="6" t="s">
        <v>500</v>
      </c>
      <c r="D119" s="13" t="s">
        <v>8</v>
      </c>
      <c r="E119" s="118">
        <v>3.4</v>
      </c>
      <c r="F119" s="120"/>
      <c r="G119" s="116"/>
      <c r="H119" s="116"/>
      <c r="I119" s="116"/>
      <c r="J119" s="109">
        <v>2.1</v>
      </c>
      <c r="K119" s="113">
        <f t="shared" si="39"/>
        <v>0.61764705882352944</v>
      </c>
    </row>
    <row r="120" spans="1:11" s="31" customFormat="1" ht="30" customHeight="1" x14ac:dyDescent="0.25">
      <c r="A120" s="23"/>
      <c r="B120" s="6" t="s">
        <v>578</v>
      </c>
      <c r="C120" s="26" t="s">
        <v>579</v>
      </c>
      <c r="D120" s="13"/>
      <c r="E120" s="118">
        <f>E121</f>
        <v>108</v>
      </c>
      <c r="F120" s="118">
        <f t="shared" ref="F120:J120" si="60">F121</f>
        <v>0</v>
      </c>
      <c r="G120" s="118">
        <f t="shared" si="60"/>
        <v>0</v>
      </c>
      <c r="H120" s="118">
        <f t="shared" si="60"/>
        <v>0</v>
      </c>
      <c r="I120" s="118">
        <f t="shared" si="60"/>
        <v>0</v>
      </c>
      <c r="J120" s="118">
        <f t="shared" si="60"/>
        <v>99.5</v>
      </c>
      <c r="K120" s="113">
        <f t="shared" si="39"/>
        <v>0.92129629629629628</v>
      </c>
    </row>
    <row r="121" spans="1:11" s="31" customFormat="1" ht="47.25" x14ac:dyDescent="0.25">
      <c r="A121" s="23"/>
      <c r="B121" s="5" t="s">
        <v>577</v>
      </c>
      <c r="C121" s="26" t="s">
        <v>576</v>
      </c>
      <c r="D121" s="37"/>
      <c r="E121" s="118">
        <f>E122</f>
        <v>108</v>
      </c>
      <c r="F121" s="118">
        <f t="shared" ref="F121:J121" si="61">F122</f>
        <v>0</v>
      </c>
      <c r="G121" s="118">
        <f t="shared" si="61"/>
        <v>0</v>
      </c>
      <c r="H121" s="118">
        <f t="shared" si="61"/>
        <v>0</v>
      </c>
      <c r="I121" s="118">
        <f t="shared" si="61"/>
        <v>0</v>
      </c>
      <c r="J121" s="118">
        <f t="shared" si="61"/>
        <v>99.5</v>
      </c>
      <c r="K121" s="113">
        <f t="shared" si="39"/>
        <v>0.92129629629629628</v>
      </c>
    </row>
    <row r="122" spans="1:11" s="31" customFormat="1" x14ac:dyDescent="0.25">
      <c r="A122" s="23"/>
      <c r="B122" s="67" t="s">
        <v>11</v>
      </c>
      <c r="C122" s="26" t="s">
        <v>576</v>
      </c>
      <c r="D122" s="33" t="s">
        <v>10</v>
      </c>
      <c r="E122" s="118">
        <v>108</v>
      </c>
      <c r="F122" s="120"/>
      <c r="G122" s="116"/>
      <c r="H122" s="116"/>
      <c r="I122" s="116"/>
      <c r="J122" s="109">
        <v>99.5</v>
      </c>
      <c r="K122" s="113">
        <f t="shared" si="39"/>
        <v>0.92129629629629628</v>
      </c>
    </row>
    <row r="123" spans="1:11" s="31" customFormat="1" ht="28.5" customHeight="1" x14ac:dyDescent="0.25">
      <c r="A123" s="23"/>
      <c r="B123" s="5" t="s">
        <v>35</v>
      </c>
      <c r="C123" s="9" t="s">
        <v>503</v>
      </c>
      <c r="D123" s="7"/>
      <c r="E123" s="118">
        <f>E124</f>
        <v>7298.7999999999993</v>
      </c>
      <c r="F123" s="118">
        <f t="shared" ref="F123:J123" si="62">F124</f>
        <v>0</v>
      </c>
      <c r="G123" s="118">
        <f t="shared" si="62"/>
        <v>0</v>
      </c>
      <c r="H123" s="118">
        <f t="shared" si="62"/>
        <v>0</v>
      </c>
      <c r="I123" s="118">
        <f t="shared" si="62"/>
        <v>0</v>
      </c>
      <c r="J123" s="118">
        <f t="shared" si="62"/>
        <v>7296.7999999999993</v>
      </c>
      <c r="K123" s="113">
        <f t="shared" si="39"/>
        <v>0.9997259823532636</v>
      </c>
    </row>
    <row r="124" spans="1:11" s="31" customFormat="1" ht="28.5" customHeight="1" x14ac:dyDescent="0.25">
      <c r="A124" s="23"/>
      <c r="B124" s="5" t="s">
        <v>524</v>
      </c>
      <c r="C124" s="9" t="s">
        <v>165</v>
      </c>
      <c r="D124" s="7"/>
      <c r="E124" s="118">
        <f>E129+E127+E126</f>
        <v>7298.7999999999993</v>
      </c>
      <c r="F124" s="118">
        <f t="shared" ref="F124:J124" si="63">F129+F127+F126</f>
        <v>0</v>
      </c>
      <c r="G124" s="118">
        <f t="shared" si="63"/>
        <v>0</v>
      </c>
      <c r="H124" s="118">
        <f t="shared" si="63"/>
        <v>0</v>
      </c>
      <c r="I124" s="118">
        <f t="shared" si="63"/>
        <v>0</v>
      </c>
      <c r="J124" s="118">
        <f t="shared" si="63"/>
        <v>7296.7999999999993</v>
      </c>
      <c r="K124" s="113">
        <f t="shared" si="39"/>
        <v>0.9997259823532636</v>
      </c>
    </row>
    <row r="125" spans="1:11" s="31" customFormat="1" ht="31.5" x14ac:dyDescent="0.25">
      <c r="A125" s="23"/>
      <c r="B125" s="91" t="s">
        <v>36</v>
      </c>
      <c r="C125" s="9" t="s">
        <v>594</v>
      </c>
      <c r="D125" s="7"/>
      <c r="E125" s="118">
        <f>E126</f>
        <v>2087.1999999999998</v>
      </c>
      <c r="F125" s="118">
        <f t="shared" ref="F125:J125" si="64">F126</f>
        <v>0</v>
      </c>
      <c r="G125" s="118">
        <f t="shared" si="64"/>
        <v>0</v>
      </c>
      <c r="H125" s="118">
        <f t="shared" si="64"/>
        <v>0</v>
      </c>
      <c r="I125" s="118">
        <f t="shared" si="64"/>
        <v>0</v>
      </c>
      <c r="J125" s="118">
        <f t="shared" si="64"/>
        <v>2085.1999999999998</v>
      </c>
      <c r="K125" s="113">
        <f t="shared" si="39"/>
        <v>0.99904177845917974</v>
      </c>
    </row>
    <row r="126" spans="1:11" s="31" customFormat="1" ht="31.5" x14ac:dyDescent="0.25">
      <c r="A126" s="23"/>
      <c r="B126" s="6" t="s">
        <v>16</v>
      </c>
      <c r="C126" s="9" t="s">
        <v>594</v>
      </c>
      <c r="D126" s="7">
        <v>600</v>
      </c>
      <c r="E126" s="118">
        <v>2087.1999999999998</v>
      </c>
      <c r="F126" s="120"/>
      <c r="G126" s="116"/>
      <c r="H126" s="116"/>
      <c r="I126" s="116"/>
      <c r="J126" s="109">
        <v>2085.1999999999998</v>
      </c>
      <c r="K126" s="113">
        <f t="shared" si="39"/>
        <v>0.99904177845917974</v>
      </c>
    </row>
    <row r="127" spans="1:11" s="31" customFormat="1" ht="31.5" x14ac:dyDescent="0.25">
      <c r="A127" s="23"/>
      <c r="B127" s="6" t="s">
        <v>37</v>
      </c>
      <c r="C127" s="9" t="s">
        <v>593</v>
      </c>
      <c r="D127" s="7"/>
      <c r="E127" s="118">
        <f>E128</f>
        <v>4690.3999999999996</v>
      </c>
      <c r="F127" s="118">
        <f t="shared" ref="F127:J127" si="65">F128</f>
        <v>0</v>
      </c>
      <c r="G127" s="118">
        <f t="shared" si="65"/>
        <v>0</v>
      </c>
      <c r="H127" s="118">
        <f t="shared" si="65"/>
        <v>0</v>
      </c>
      <c r="I127" s="118">
        <f t="shared" si="65"/>
        <v>0</v>
      </c>
      <c r="J127" s="118">
        <f t="shared" si="65"/>
        <v>4690.3999999999996</v>
      </c>
      <c r="K127" s="113">
        <f t="shared" si="39"/>
        <v>1</v>
      </c>
    </row>
    <row r="128" spans="1:11" s="31" customFormat="1" ht="31.5" x14ac:dyDescent="0.25">
      <c r="A128" s="23"/>
      <c r="B128" s="6" t="s">
        <v>16</v>
      </c>
      <c r="C128" s="9" t="s">
        <v>593</v>
      </c>
      <c r="D128" s="7">
        <v>600</v>
      </c>
      <c r="E128" s="118">
        <v>4690.3999999999996</v>
      </c>
      <c r="F128" s="120"/>
      <c r="G128" s="116"/>
      <c r="H128" s="116"/>
      <c r="I128" s="116"/>
      <c r="J128" s="109">
        <v>4690.3999999999996</v>
      </c>
      <c r="K128" s="113">
        <f t="shared" si="39"/>
        <v>1</v>
      </c>
    </row>
    <row r="129" spans="1:11" s="31" customFormat="1" ht="31.5" x14ac:dyDescent="0.25">
      <c r="A129" s="24"/>
      <c r="B129" s="6" t="s">
        <v>37</v>
      </c>
      <c r="C129" s="9" t="s">
        <v>592</v>
      </c>
      <c r="D129" s="7"/>
      <c r="E129" s="118">
        <f>E130</f>
        <v>521.20000000000005</v>
      </c>
      <c r="F129" s="118">
        <f t="shared" ref="F129:J129" si="66">F130</f>
        <v>0</v>
      </c>
      <c r="G129" s="118">
        <f t="shared" si="66"/>
        <v>0</v>
      </c>
      <c r="H129" s="118">
        <f t="shared" si="66"/>
        <v>0</v>
      </c>
      <c r="I129" s="118">
        <f t="shared" si="66"/>
        <v>0</v>
      </c>
      <c r="J129" s="118">
        <f t="shared" si="66"/>
        <v>521.20000000000005</v>
      </c>
      <c r="K129" s="113">
        <f t="shared" si="39"/>
        <v>1</v>
      </c>
    </row>
    <row r="130" spans="1:11" s="31" customFormat="1" ht="31.5" x14ac:dyDescent="0.25">
      <c r="A130" s="24"/>
      <c r="B130" s="6" t="s">
        <v>16</v>
      </c>
      <c r="C130" s="9" t="s">
        <v>592</v>
      </c>
      <c r="D130" s="7">
        <v>600</v>
      </c>
      <c r="E130" s="118">
        <v>521.20000000000005</v>
      </c>
      <c r="F130" s="120"/>
      <c r="G130" s="116"/>
      <c r="H130" s="116"/>
      <c r="I130" s="116"/>
      <c r="J130" s="109">
        <v>521.20000000000005</v>
      </c>
      <c r="K130" s="113">
        <f t="shared" si="39"/>
        <v>1</v>
      </c>
    </row>
    <row r="131" spans="1:11" s="64" customFormat="1" ht="31.5" x14ac:dyDescent="0.25">
      <c r="A131" s="24">
        <v>2</v>
      </c>
      <c r="B131" s="125" t="s">
        <v>39</v>
      </c>
      <c r="C131" s="70" t="s">
        <v>472</v>
      </c>
      <c r="D131" s="70"/>
      <c r="E131" s="115">
        <f>E132+E148+E169+E173</f>
        <v>100348.20000000001</v>
      </c>
      <c r="F131" s="115">
        <f t="shared" ref="F131:J131" si="67">F132+F148+F169+F173</f>
        <v>0</v>
      </c>
      <c r="G131" s="115">
        <f t="shared" si="67"/>
        <v>0</v>
      </c>
      <c r="H131" s="115">
        <f t="shared" si="67"/>
        <v>0</v>
      </c>
      <c r="I131" s="115">
        <f t="shared" si="67"/>
        <v>0</v>
      </c>
      <c r="J131" s="110">
        <f t="shared" si="67"/>
        <v>93402.700000000012</v>
      </c>
      <c r="K131" s="114">
        <f t="shared" si="39"/>
        <v>0.93078600313707671</v>
      </c>
    </row>
    <row r="132" spans="1:11" s="64" customFormat="1" x14ac:dyDescent="0.25">
      <c r="A132" s="24"/>
      <c r="B132" s="68" t="s">
        <v>42</v>
      </c>
      <c r="C132" s="6" t="s">
        <v>473</v>
      </c>
      <c r="D132" s="70"/>
      <c r="E132" s="118">
        <f>E133+E136+E139+E142+E145</f>
        <v>2130.6</v>
      </c>
      <c r="F132" s="118">
        <f t="shared" ref="F132:J132" si="68">F133+F136+F139+F142+F145</f>
        <v>0</v>
      </c>
      <c r="G132" s="118">
        <f t="shared" si="68"/>
        <v>0</v>
      </c>
      <c r="H132" s="118">
        <f t="shared" si="68"/>
        <v>0</v>
      </c>
      <c r="I132" s="118">
        <f t="shared" si="68"/>
        <v>0</v>
      </c>
      <c r="J132" s="118">
        <f t="shared" si="68"/>
        <v>2113.6</v>
      </c>
      <c r="K132" s="113">
        <f t="shared" si="39"/>
        <v>0.99202102694076788</v>
      </c>
    </row>
    <row r="133" spans="1:11" s="64" customFormat="1" ht="31.5" x14ac:dyDescent="0.25">
      <c r="A133" s="24"/>
      <c r="B133" s="68" t="s">
        <v>287</v>
      </c>
      <c r="C133" s="6" t="s">
        <v>172</v>
      </c>
      <c r="D133" s="70"/>
      <c r="E133" s="118">
        <f>E134</f>
        <v>951.6</v>
      </c>
      <c r="F133" s="118">
        <f t="shared" ref="F133:J133" si="69">F134</f>
        <v>0</v>
      </c>
      <c r="G133" s="118">
        <f t="shared" si="69"/>
        <v>0</v>
      </c>
      <c r="H133" s="118">
        <f t="shared" si="69"/>
        <v>0</v>
      </c>
      <c r="I133" s="118">
        <f t="shared" si="69"/>
        <v>0</v>
      </c>
      <c r="J133" s="118">
        <f t="shared" si="69"/>
        <v>951.6</v>
      </c>
      <c r="K133" s="113">
        <f>J133/E133</f>
        <v>1</v>
      </c>
    </row>
    <row r="134" spans="1:11" s="64" customFormat="1" ht="16.5" customHeight="1" x14ac:dyDescent="0.25">
      <c r="A134" s="24"/>
      <c r="B134" s="5" t="s">
        <v>43</v>
      </c>
      <c r="C134" s="6" t="s">
        <v>474</v>
      </c>
      <c r="D134" s="7"/>
      <c r="E134" s="118">
        <f>E135</f>
        <v>951.6</v>
      </c>
      <c r="F134" s="118">
        <f t="shared" ref="F134:J134" si="70">F135</f>
        <v>0</v>
      </c>
      <c r="G134" s="118">
        <f t="shared" si="70"/>
        <v>0</v>
      </c>
      <c r="H134" s="118">
        <f t="shared" si="70"/>
        <v>0</v>
      </c>
      <c r="I134" s="118">
        <f t="shared" si="70"/>
        <v>0</v>
      </c>
      <c r="J134" s="118">
        <f t="shared" si="70"/>
        <v>951.6</v>
      </c>
      <c r="K134" s="113">
        <f t="shared" si="39"/>
        <v>1</v>
      </c>
    </row>
    <row r="135" spans="1:11" s="64" customFormat="1" ht="31.5" x14ac:dyDescent="0.25">
      <c r="A135" s="24"/>
      <c r="B135" s="6" t="s">
        <v>14</v>
      </c>
      <c r="C135" s="6" t="s">
        <v>474</v>
      </c>
      <c r="D135" s="7">
        <v>200</v>
      </c>
      <c r="E135" s="118">
        <v>951.6</v>
      </c>
      <c r="F135" s="119"/>
      <c r="G135" s="117"/>
      <c r="H135" s="117"/>
      <c r="I135" s="117"/>
      <c r="J135" s="109">
        <v>951.6</v>
      </c>
      <c r="K135" s="113">
        <f t="shared" si="39"/>
        <v>1</v>
      </c>
    </row>
    <row r="136" spans="1:11" s="64" customFormat="1" ht="47.25" customHeight="1" x14ac:dyDescent="0.25">
      <c r="A136" s="24"/>
      <c r="B136" s="26" t="s">
        <v>288</v>
      </c>
      <c r="C136" s="26" t="s">
        <v>173</v>
      </c>
      <c r="D136" s="27"/>
      <c r="E136" s="118">
        <f>E137</f>
        <v>220</v>
      </c>
      <c r="F136" s="118">
        <f t="shared" ref="F136:J136" si="71">F137</f>
        <v>0</v>
      </c>
      <c r="G136" s="118">
        <f t="shared" si="71"/>
        <v>0</v>
      </c>
      <c r="H136" s="118">
        <f t="shared" si="71"/>
        <v>0</v>
      </c>
      <c r="I136" s="118">
        <f t="shared" si="71"/>
        <v>0</v>
      </c>
      <c r="J136" s="118">
        <f t="shared" si="71"/>
        <v>208.5</v>
      </c>
      <c r="K136" s="113">
        <f t="shared" si="39"/>
        <v>0.94772727272727275</v>
      </c>
    </row>
    <row r="137" spans="1:11" s="64" customFormat="1" ht="15" customHeight="1" x14ac:dyDescent="0.25">
      <c r="A137" s="24"/>
      <c r="B137" s="26" t="s">
        <v>43</v>
      </c>
      <c r="C137" s="26" t="s">
        <v>174</v>
      </c>
      <c r="D137" s="27"/>
      <c r="E137" s="118">
        <f>E138</f>
        <v>220</v>
      </c>
      <c r="F137" s="118">
        <f t="shared" ref="F137:J137" si="72">F138</f>
        <v>0</v>
      </c>
      <c r="G137" s="118">
        <f t="shared" si="72"/>
        <v>0</v>
      </c>
      <c r="H137" s="118">
        <f t="shared" si="72"/>
        <v>0</v>
      </c>
      <c r="I137" s="118">
        <f t="shared" si="72"/>
        <v>0</v>
      </c>
      <c r="J137" s="118">
        <f t="shared" si="72"/>
        <v>208.5</v>
      </c>
      <c r="K137" s="113">
        <f t="shared" si="39"/>
        <v>0.94772727272727275</v>
      </c>
    </row>
    <row r="138" spans="1:11" s="64" customFormat="1" ht="31.5" x14ac:dyDescent="0.25">
      <c r="A138" s="24"/>
      <c r="B138" s="6" t="s">
        <v>14</v>
      </c>
      <c r="C138" s="6" t="s">
        <v>174</v>
      </c>
      <c r="D138" s="7">
        <v>200</v>
      </c>
      <c r="E138" s="118">
        <v>220</v>
      </c>
      <c r="F138" s="119"/>
      <c r="G138" s="117"/>
      <c r="H138" s="117"/>
      <c r="I138" s="117"/>
      <c r="J138" s="109">
        <v>208.5</v>
      </c>
      <c r="K138" s="113">
        <f t="shared" si="39"/>
        <v>0.94772727272727275</v>
      </c>
    </row>
    <row r="139" spans="1:11" s="64" customFormat="1" ht="47.25" customHeight="1" x14ac:dyDescent="0.25">
      <c r="A139" s="24"/>
      <c r="B139" s="26" t="s">
        <v>289</v>
      </c>
      <c r="C139" s="26" t="s">
        <v>175</v>
      </c>
      <c r="D139" s="27"/>
      <c r="E139" s="118">
        <f>E140</f>
        <v>34.299999999999997</v>
      </c>
      <c r="F139" s="118">
        <f t="shared" ref="F139:J139" si="73">F140</f>
        <v>0</v>
      </c>
      <c r="G139" s="118">
        <f t="shared" si="73"/>
        <v>0</v>
      </c>
      <c r="H139" s="118">
        <f t="shared" si="73"/>
        <v>0</v>
      </c>
      <c r="I139" s="118">
        <f t="shared" si="73"/>
        <v>0</v>
      </c>
      <c r="J139" s="118">
        <f t="shared" si="73"/>
        <v>34.200000000000003</v>
      </c>
      <c r="K139" s="113">
        <f t="shared" si="39"/>
        <v>0.99708454810495639</v>
      </c>
    </row>
    <row r="140" spans="1:11" s="64" customFormat="1" ht="15.75" customHeight="1" x14ac:dyDescent="0.25">
      <c r="A140" s="24"/>
      <c r="B140" s="26" t="s">
        <v>43</v>
      </c>
      <c r="C140" s="26" t="s">
        <v>176</v>
      </c>
      <c r="D140" s="27"/>
      <c r="E140" s="118">
        <f>E141</f>
        <v>34.299999999999997</v>
      </c>
      <c r="F140" s="118">
        <f t="shared" ref="F140:J140" si="74">F141</f>
        <v>0</v>
      </c>
      <c r="G140" s="118">
        <f t="shared" si="74"/>
        <v>0</v>
      </c>
      <c r="H140" s="118">
        <f t="shared" si="74"/>
        <v>0</v>
      </c>
      <c r="I140" s="118">
        <f t="shared" si="74"/>
        <v>0</v>
      </c>
      <c r="J140" s="118">
        <f t="shared" si="74"/>
        <v>34.200000000000003</v>
      </c>
      <c r="K140" s="113">
        <f t="shared" si="39"/>
        <v>0.99708454810495639</v>
      </c>
    </row>
    <row r="141" spans="1:11" s="64" customFormat="1" ht="31.5" x14ac:dyDescent="0.25">
      <c r="A141" s="24"/>
      <c r="B141" s="6" t="s">
        <v>14</v>
      </c>
      <c r="C141" s="6" t="s">
        <v>176</v>
      </c>
      <c r="D141" s="7">
        <v>200</v>
      </c>
      <c r="E141" s="118">
        <v>34.299999999999997</v>
      </c>
      <c r="F141" s="119"/>
      <c r="G141" s="117"/>
      <c r="H141" s="117"/>
      <c r="I141" s="117"/>
      <c r="J141" s="109">
        <v>34.200000000000003</v>
      </c>
      <c r="K141" s="113">
        <f t="shared" si="39"/>
        <v>0.99708454810495639</v>
      </c>
    </row>
    <row r="142" spans="1:11" s="64" customFormat="1" ht="30" customHeight="1" x14ac:dyDescent="0.25">
      <c r="A142" s="24"/>
      <c r="B142" s="26" t="s">
        <v>525</v>
      </c>
      <c r="C142" s="26" t="s">
        <v>177</v>
      </c>
      <c r="D142" s="27"/>
      <c r="E142" s="118">
        <f>E143</f>
        <v>40</v>
      </c>
      <c r="F142" s="118">
        <f t="shared" ref="F142:J142" si="75">F143</f>
        <v>0</v>
      </c>
      <c r="G142" s="118">
        <f t="shared" si="75"/>
        <v>0</v>
      </c>
      <c r="H142" s="118">
        <f t="shared" si="75"/>
        <v>0</v>
      </c>
      <c r="I142" s="118">
        <f t="shared" si="75"/>
        <v>0</v>
      </c>
      <c r="J142" s="118">
        <f t="shared" si="75"/>
        <v>40</v>
      </c>
      <c r="K142" s="113">
        <f t="shared" si="39"/>
        <v>1</v>
      </c>
    </row>
    <row r="143" spans="1:11" s="64" customFormat="1" ht="15.75" customHeight="1" x14ac:dyDescent="0.25">
      <c r="A143" s="24"/>
      <c r="B143" s="26" t="s">
        <v>43</v>
      </c>
      <c r="C143" s="26" t="s">
        <v>178</v>
      </c>
      <c r="D143" s="27"/>
      <c r="E143" s="118">
        <f>E144</f>
        <v>40</v>
      </c>
      <c r="F143" s="118">
        <f t="shared" ref="F143:J143" si="76">F144</f>
        <v>0</v>
      </c>
      <c r="G143" s="118">
        <f t="shared" si="76"/>
        <v>0</v>
      </c>
      <c r="H143" s="118">
        <f t="shared" si="76"/>
        <v>0</v>
      </c>
      <c r="I143" s="118">
        <f t="shared" si="76"/>
        <v>0</v>
      </c>
      <c r="J143" s="118">
        <f t="shared" si="76"/>
        <v>40</v>
      </c>
      <c r="K143" s="113">
        <f t="shared" si="39"/>
        <v>1</v>
      </c>
    </row>
    <row r="144" spans="1:11" s="64" customFormat="1" ht="29.25" customHeight="1" x14ac:dyDescent="0.25">
      <c r="A144" s="24"/>
      <c r="B144" s="6" t="s">
        <v>14</v>
      </c>
      <c r="C144" s="6" t="s">
        <v>178</v>
      </c>
      <c r="D144" s="7">
        <v>200</v>
      </c>
      <c r="E144" s="118">
        <v>40</v>
      </c>
      <c r="F144" s="119"/>
      <c r="G144" s="117"/>
      <c r="H144" s="117"/>
      <c r="I144" s="117"/>
      <c r="J144" s="109">
        <v>40</v>
      </c>
      <c r="K144" s="113">
        <f t="shared" si="39"/>
        <v>1</v>
      </c>
    </row>
    <row r="145" spans="1:11" s="64" customFormat="1" ht="33.75" customHeight="1" x14ac:dyDescent="0.25">
      <c r="A145" s="24"/>
      <c r="B145" s="102" t="s">
        <v>556</v>
      </c>
      <c r="C145" s="6" t="s">
        <v>554</v>
      </c>
      <c r="D145" s="7"/>
      <c r="E145" s="118">
        <f>E146</f>
        <v>884.7</v>
      </c>
      <c r="F145" s="118">
        <f t="shared" ref="F145:J145" si="77">F146</f>
        <v>0</v>
      </c>
      <c r="G145" s="118">
        <f t="shared" si="77"/>
        <v>0</v>
      </c>
      <c r="H145" s="118">
        <f t="shared" si="77"/>
        <v>0</v>
      </c>
      <c r="I145" s="118">
        <f t="shared" si="77"/>
        <v>0</v>
      </c>
      <c r="J145" s="118">
        <f t="shared" si="77"/>
        <v>879.3</v>
      </c>
      <c r="K145" s="113">
        <f t="shared" si="39"/>
        <v>0.99389623601220745</v>
      </c>
    </row>
    <row r="146" spans="1:11" s="64" customFormat="1" ht="32.25" customHeight="1" x14ac:dyDescent="0.25">
      <c r="A146" s="24"/>
      <c r="B146" s="71" t="s">
        <v>555</v>
      </c>
      <c r="C146" s="6" t="s">
        <v>553</v>
      </c>
      <c r="D146" s="7"/>
      <c r="E146" s="118">
        <f>E147</f>
        <v>884.7</v>
      </c>
      <c r="F146" s="118">
        <f t="shared" ref="F146:J146" si="78">F147</f>
        <v>0</v>
      </c>
      <c r="G146" s="118">
        <f t="shared" si="78"/>
        <v>0</v>
      </c>
      <c r="H146" s="118">
        <f t="shared" si="78"/>
        <v>0</v>
      </c>
      <c r="I146" s="118">
        <f t="shared" si="78"/>
        <v>0</v>
      </c>
      <c r="J146" s="118">
        <f t="shared" si="78"/>
        <v>879.3</v>
      </c>
      <c r="K146" s="113">
        <f t="shared" si="39"/>
        <v>0.99389623601220745</v>
      </c>
    </row>
    <row r="147" spans="1:11" s="64" customFormat="1" ht="31.5" x14ac:dyDescent="0.25">
      <c r="A147" s="24"/>
      <c r="B147" s="6" t="s">
        <v>14</v>
      </c>
      <c r="C147" s="6" t="s">
        <v>553</v>
      </c>
      <c r="D147" s="7">
        <v>200</v>
      </c>
      <c r="E147" s="118">
        <v>884.7</v>
      </c>
      <c r="F147" s="119"/>
      <c r="G147" s="117"/>
      <c r="H147" s="117"/>
      <c r="I147" s="117"/>
      <c r="J147" s="109">
        <v>879.3</v>
      </c>
      <c r="K147" s="113">
        <f t="shared" ref="K147:K209" si="79">J147/E147</f>
        <v>0.99389623601220745</v>
      </c>
    </row>
    <row r="148" spans="1:11" s="31" customFormat="1" ht="45.75" customHeight="1" x14ac:dyDescent="0.25">
      <c r="A148" s="23"/>
      <c r="B148" s="5" t="s">
        <v>40</v>
      </c>
      <c r="C148" s="6" t="s">
        <v>475</v>
      </c>
      <c r="D148" s="7"/>
      <c r="E148" s="118">
        <f>E149+E164</f>
        <v>95886.700000000012</v>
      </c>
      <c r="F148" s="118">
        <f t="shared" ref="F148:J148" si="80">F149+F164</f>
        <v>0</v>
      </c>
      <c r="G148" s="118">
        <f t="shared" si="80"/>
        <v>0</v>
      </c>
      <c r="H148" s="118">
        <f t="shared" si="80"/>
        <v>0</v>
      </c>
      <c r="I148" s="118">
        <f t="shared" si="80"/>
        <v>0</v>
      </c>
      <c r="J148" s="118">
        <f t="shared" si="80"/>
        <v>88970.200000000012</v>
      </c>
      <c r="K148" s="113">
        <f t="shared" si="79"/>
        <v>0.92786799420566146</v>
      </c>
    </row>
    <row r="149" spans="1:11" s="31" customFormat="1" ht="47.25" x14ac:dyDescent="0.25">
      <c r="A149" s="23"/>
      <c r="B149" s="5" t="s">
        <v>290</v>
      </c>
      <c r="C149" s="6" t="s">
        <v>179</v>
      </c>
      <c r="D149" s="7"/>
      <c r="E149" s="118">
        <f>E150+E162+E152+E156+E154+E158+E160</f>
        <v>95551.700000000012</v>
      </c>
      <c r="F149" s="118">
        <f t="shared" ref="F149:J149" si="81">F150+F162+F152+F156+F154+F158+F160</f>
        <v>0</v>
      </c>
      <c r="G149" s="118">
        <f t="shared" si="81"/>
        <v>0</v>
      </c>
      <c r="H149" s="118">
        <f t="shared" si="81"/>
        <v>0</v>
      </c>
      <c r="I149" s="118">
        <f t="shared" si="81"/>
        <v>0</v>
      </c>
      <c r="J149" s="118">
        <f t="shared" si="81"/>
        <v>88635.200000000012</v>
      </c>
      <c r="K149" s="113">
        <f t="shared" si="79"/>
        <v>0.92761510260937274</v>
      </c>
    </row>
    <row r="150" spans="1:11" s="31" customFormat="1" ht="31.5" x14ac:dyDescent="0.25">
      <c r="A150" s="23"/>
      <c r="B150" s="11" t="s">
        <v>15</v>
      </c>
      <c r="C150" s="6" t="s">
        <v>476</v>
      </c>
      <c r="D150" s="6"/>
      <c r="E150" s="118">
        <f>E151</f>
        <v>58512.3</v>
      </c>
      <c r="F150" s="118">
        <f t="shared" ref="F150:J150" si="82">F151</f>
        <v>0</v>
      </c>
      <c r="G150" s="118">
        <f t="shared" si="82"/>
        <v>0</v>
      </c>
      <c r="H150" s="118">
        <f t="shared" si="82"/>
        <v>0</v>
      </c>
      <c r="I150" s="118">
        <f t="shared" si="82"/>
        <v>0</v>
      </c>
      <c r="J150" s="118">
        <f t="shared" si="82"/>
        <v>58512.3</v>
      </c>
      <c r="K150" s="113">
        <f t="shared" si="79"/>
        <v>1</v>
      </c>
    </row>
    <row r="151" spans="1:11" s="31" customFormat="1" ht="30.75" customHeight="1" x14ac:dyDescent="0.25">
      <c r="A151" s="23"/>
      <c r="B151" s="6" t="s">
        <v>16</v>
      </c>
      <c r="C151" s="6" t="s">
        <v>476</v>
      </c>
      <c r="D151" s="7">
        <v>600</v>
      </c>
      <c r="E151" s="118">
        <v>58512.3</v>
      </c>
      <c r="F151" s="120"/>
      <c r="G151" s="116"/>
      <c r="H151" s="116"/>
      <c r="I151" s="116"/>
      <c r="J151" s="109">
        <v>58512.3</v>
      </c>
      <c r="K151" s="113">
        <f t="shared" si="79"/>
        <v>1</v>
      </c>
    </row>
    <row r="152" spans="1:11" s="31" customFormat="1" ht="30" customHeight="1" x14ac:dyDescent="0.25">
      <c r="A152" s="23"/>
      <c r="B152" s="66" t="s">
        <v>570</v>
      </c>
      <c r="C152" s="26" t="s">
        <v>580</v>
      </c>
      <c r="D152" s="33"/>
      <c r="E152" s="118">
        <f>E153</f>
        <v>17813</v>
      </c>
      <c r="F152" s="118">
        <f t="shared" ref="F152:J152" si="83">F153</f>
        <v>0</v>
      </c>
      <c r="G152" s="118">
        <f t="shared" si="83"/>
        <v>0</v>
      </c>
      <c r="H152" s="118">
        <f t="shared" si="83"/>
        <v>0</v>
      </c>
      <c r="I152" s="118">
        <f t="shared" si="83"/>
        <v>0</v>
      </c>
      <c r="J152" s="118">
        <f t="shared" si="83"/>
        <v>10896.5</v>
      </c>
      <c r="K152" s="113">
        <f t="shared" si="79"/>
        <v>0.61171616235333748</v>
      </c>
    </row>
    <row r="153" spans="1:11" s="31" customFormat="1" ht="31.5" customHeight="1" x14ac:dyDescent="0.25">
      <c r="A153" s="23"/>
      <c r="B153" s="41" t="s">
        <v>9</v>
      </c>
      <c r="C153" s="26" t="s">
        <v>580</v>
      </c>
      <c r="D153" s="33" t="s">
        <v>49</v>
      </c>
      <c r="E153" s="118">
        <v>17813</v>
      </c>
      <c r="F153" s="120"/>
      <c r="G153" s="116"/>
      <c r="H153" s="116"/>
      <c r="I153" s="116"/>
      <c r="J153" s="109">
        <v>10896.5</v>
      </c>
      <c r="K153" s="113">
        <f t="shared" si="79"/>
        <v>0.61171616235333748</v>
      </c>
    </row>
    <row r="154" spans="1:11" s="31" customFormat="1" ht="32.25" customHeight="1" x14ac:dyDescent="0.25">
      <c r="A154" s="23"/>
      <c r="B154" s="67" t="s">
        <v>603</v>
      </c>
      <c r="C154" s="26" t="s">
        <v>606</v>
      </c>
      <c r="D154" s="27"/>
      <c r="E154" s="118">
        <f>E155</f>
        <v>100</v>
      </c>
      <c r="F154" s="118">
        <f t="shared" ref="F154:J154" si="84">F155</f>
        <v>0</v>
      </c>
      <c r="G154" s="118">
        <f t="shared" si="84"/>
        <v>0</v>
      </c>
      <c r="H154" s="118">
        <f t="shared" si="84"/>
        <v>0</v>
      </c>
      <c r="I154" s="118">
        <f t="shared" si="84"/>
        <v>0</v>
      </c>
      <c r="J154" s="118">
        <f t="shared" si="84"/>
        <v>100</v>
      </c>
      <c r="K154" s="113">
        <f t="shared" si="79"/>
        <v>1</v>
      </c>
    </row>
    <row r="155" spans="1:11" s="31" customFormat="1" ht="30" customHeight="1" x14ac:dyDescent="0.25">
      <c r="A155" s="23"/>
      <c r="B155" s="41" t="s">
        <v>16</v>
      </c>
      <c r="C155" s="26" t="s">
        <v>606</v>
      </c>
      <c r="D155" s="27">
        <v>600</v>
      </c>
      <c r="E155" s="118">
        <v>100</v>
      </c>
      <c r="F155" s="120"/>
      <c r="G155" s="116"/>
      <c r="H155" s="116"/>
      <c r="I155" s="116"/>
      <c r="J155" s="109">
        <v>100</v>
      </c>
      <c r="K155" s="113">
        <f t="shared" si="79"/>
        <v>1</v>
      </c>
    </row>
    <row r="156" spans="1:11" s="31" customFormat="1" ht="46.5" customHeight="1" x14ac:dyDescent="0.25">
      <c r="A156" s="23"/>
      <c r="B156" s="41" t="s">
        <v>573</v>
      </c>
      <c r="C156" s="26" t="s">
        <v>586</v>
      </c>
      <c r="D156" s="27"/>
      <c r="E156" s="118">
        <f>E157</f>
        <v>14007.1</v>
      </c>
      <c r="F156" s="118">
        <f t="shared" ref="F156:J156" si="85">F157</f>
        <v>0</v>
      </c>
      <c r="G156" s="118">
        <f t="shared" si="85"/>
        <v>0</v>
      </c>
      <c r="H156" s="118">
        <f t="shared" si="85"/>
        <v>0</v>
      </c>
      <c r="I156" s="118">
        <f t="shared" si="85"/>
        <v>0</v>
      </c>
      <c r="J156" s="118">
        <f t="shared" si="85"/>
        <v>14007.1</v>
      </c>
      <c r="K156" s="113">
        <f t="shared" si="79"/>
        <v>1</v>
      </c>
    </row>
    <row r="157" spans="1:11" s="31" customFormat="1" ht="31.5" customHeight="1" x14ac:dyDescent="0.25">
      <c r="A157" s="23"/>
      <c r="B157" s="41" t="s">
        <v>16</v>
      </c>
      <c r="C157" s="26" t="s">
        <v>586</v>
      </c>
      <c r="D157" s="27">
        <v>600</v>
      </c>
      <c r="E157" s="118">
        <v>14007.1</v>
      </c>
      <c r="F157" s="120"/>
      <c r="G157" s="116"/>
      <c r="H157" s="116"/>
      <c r="I157" s="116"/>
      <c r="J157" s="109">
        <v>14007.1</v>
      </c>
      <c r="K157" s="113">
        <f t="shared" si="79"/>
        <v>1</v>
      </c>
    </row>
    <row r="158" spans="1:11" s="31" customFormat="1" ht="32.25" customHeight="1" x14ac:dyDescent="0.25">
      <c r="A158" s="23"/>
      <c r="B158" s="41" t="s">
        <v>652</v>
      </c>
      <c r="C158" s="26" t="s">
        <v>653</v>
      </c>
      <c r="D158" s="27"/>
      <c r="E158" s="118">
        <f>E159</f>
        <v>4817.1000000000004</v>
      </c>
      <c r="F158" s="118">
        <f t="shared" ref="F158:J158" si="86">F159</f>
        <v>0</v>
      </c>
      <c r="G158" s="118">
        <f t="shared" si="86"/>
        <v>0</v>
      </c>
      <c r="H158" s="118">
        <f t="shared" si="86"/>
        <v>0</v>
      </c>
      <c r="I158" s="118">
        <f t="shared" si="86"/>
        <v>0</v>
      </c>
      <c r="J158" s="118">
        <f t="shared" si="86"/>
        <v>4817.1000000000004</v>
      </c>
      <c r="K158" s="113">
        <f t="shared" si="79"/>
        <v>1</v>
      </c>
    </row>
    <row r="159" spans="1:11" s="31" customFormat="1" ht="31.5" customHeight="1" x14ac:dyDescent="0.25">
      <c r="A159" s="23"/>
      <c r="B159" s="41" t="s">
        <v>16</v>
      </c>
      <c r="C159" s="26" t="s">
        <v>653</v>
      </c>
      <c r="D159" s="27">
        <v>600</v>
      </c>
      <c r="E159" s="118">
        <v>4817.1000000000004</v>
      </c>
      <c r="F159" s="120"/>
      <c r="G159" s="116"/>
      <c r="H159" s="116"/>
      <c r="I159" s="116"/>
      <c r="J159" s="109">
        <v>4817.1000000000004</v>
      </c>
      <c r="K159" s="113">
        <f t="shared" si="79"/>
        <v>1</v>
      </c>
    </row>
    <row r="160" spans="1:11" s="31" customFormat="1" ht="31.5" customHeight="1" x14ac:dyDescent="0.25">
      <c r="A160" s="23"/>
      <c r="B160" s="41" t="s">
        <v>652</v>
      </c>
      <c r="C160" s="26" t="s">
        <v>654</v>
      </c>
      <c r="D160" s="27"/>
      <c r="E160" s="118">
        <f>E161</f>
        <v>255</v>
      </c>
      <c r="F160" s="118">
        <f t="shared" ref="F160:J160" si="87">F161</f>
        <v>0</v>
      </c>
      <c r="G160" s="118">
        <f t="shared" si="87"/>
        <v>0</v>
      </c>
      <c r="H160" s="118">
        <f t="shared" si="87"/>
        <v>0</v>
      </c>
      <c r="I160" s="118">
        <f t="shared" si="87"/>
        <v>0</v>
      </c>
      <c r="J160" s="118">
        <f t="shared" si="87"/>
        <v>255</v>
      </c>
      <c r="K160" s="113">
        <f t="shared" si="79"/>
        <v>1</v>
      </c>
    </row>
    <row r="161" spans="1:11" s="31" customFormat="1" ht="31.5" customHeight="1" x14ac:dyDescent="0.25">
      <c r="A161" s="23"/>
      <c r="B161" s="41" t="s">
        <v>16</v>
      </c>
      <c r="C161" s="26" t="s">
        <v>654</v>
      </c>
      <c r="D161" s="27">
        <v>600</v>
      </c>
      <c r="E161" s="118">
        <v>255</v>
      </c>
      <c r="F161" s="120"/>
      <c r="G161" s="116"/>
      <c r="H161" s="116"/>
      <c r="I161" s="116"/>
      <c r="J161" s="109">
        <v>255</v>
      </c>
      <c r="K161" s="113">
        <f t="shared" si="79"/>
        <v>1</v>
      </c>
    </row>
    <row r="162" spans="1:11" s="31" customFormat="1" ht="108" customHeight="1" x14ac:dyDescent="0.25">
      <c r="A162" s="23"/>
      <c r="B162" s="5" t="s">
        <v>27</v>
      </c>
      <c r="C162" s="6" t="s">
        <v>477</v>
      </c>
      <c r="D162" s="7"/>
      <c r="E162" s="118">
        <f>E163</f>
        <v>47.2</v>
      </c>
      <c r="F162" s="118">
        <f t="shared" ref="F162:J162" si="88">F163</f>
        <v>0</v>
      </c>
      <c r="G162" s="118">
        <f t="shared" si="88"/>
        <v>0</v>
      </c>
      <c r="H162" s="118">
        <f t="shared" si="88"/>
        <v>0</v>
      </c>
      <c r="I162" s="118">
        <f t="shared" si="88"/>
        <v>0</v>
      </c>
      <c r="J162" s="118">
        <f t="shared" si="88"/>
        <v>47.2</v>
      </c>
      <c r="K162" s="113">
        <f t="shared" si="79"/>
        <v>1</v>
      </c>
    </row>
    <row r="163" spans="1:11" s="31" customFormat="1" ht="31.5" customHeight="1" x14ac:dyDescent="0.25">
      <c r="A163" s="23"/>
      <c r="B163" s="6" t="s">
        <v>16</v>
      </c>
      <c r="C163" s="6" t="s">
        <v>477</v>
      </c>
      <c r="D163" s="7">
        <v>600</v>
      </c>
      <c r="E163" s="118">
        <v>47.2</v>
      </c>
      <c r="F163" s="120"/>
      <c r="G163" s="116"/>
      <c r="H163" s="116"/>
      <c r="I163" s="116"/>
      <c r="J163" s="109">
        <v>47.2</v>
      </c>
      <c r="K163" s="113">
        <f t="shared" si="79"/>
        <v>1</v>
      </c>
    </row>
    <row r="164" spans="1:11" s="31" customFormat="1" ht="30.75" customHeight="1" x14ac:dyDescent="0.25">
      <c r="A164" s="23"/>
      <c r="B164" s="6" t="s">
        <v>291</v>
      </c>
      <c r="C164" s="6" t="s">
        <v>180</v>
      </c>
      <c r="D164" s="7"/>
      <c r="E164" s="118">
        <f>E165+E167</f>
        <v>335</v>
      </c>
      <c r="F164" s="118">
        <f t="shared" ref="F164:J164" si="89">F165+F167</f>
        <v>0</v>
      </c>
      <c r="G164" s="118">
        <f t="shared" si="89"/>
        <v>0</v>
      </c>
      <c r="H164" s="118">
        <f t="shared" si="89"/>
        <v>0</v>
      </c>
      <c r="I164" s="118">
        <f t="shared" si="89"/>
        <v>0</v>
      </c>
      <c r="J164" s="118">
        <f t="shared" si="89"/>
        <v>335</v>
      </c>
      <c r="K164" s="113">
        <f t="shared" si="79"/>
        <v>1</v>
      </c>
    </row>
    <row r="165" spans="1:11" s="31" customFormat="1" ht="47.25" x14ac:dyDescent="0.25">
      <c r="A165" s="23"/>
      <c r="B165" s="41" t="s">
        <v>637</v>
      </c>
      <c r="C165" s="26" t="s">
        <v>636</v>
      </c>
      <c r="D165" s="27"/>
      <c r="E165" s="118">
        <f>E166</f>
        <v>35</v>
      </c>
      <c r="F165" s="118">
        <f t="shared" ref="F165:J165" si="90">F166</f>
        <v>0</v>
      </c>
      <c r="G165" s="118">
        <f t="shared" si="90"/>
        <v>0</v>
      </c>
      <c r="H165" s="118">
        <f t="shared" si="90"/>
        <v>0</v>
      </c>
      <c r="I165" s="118">
        <f t="shared" si="90"/>
        <v>0</v>
      </c>
      <c r="J165" s="118">
        <f t="shared" si="90"/>
        <v>35</v>
      </c>
      <c r="K165" s="113">
        <f t="shared" si="79"/>
        <v>1</v>
      </c>
    </row>
    <row r="166" spans="1:11" s="31" customFormat="1" ht="30" customHeight="1" x14ac:dyDescent="0.25">
      <c r="A166" s="23"/>
      <c r="B166" s="41" t="s">
        <v>9</v>
      </c>
      <c r="C166" s="26" t="s">
        <v>636</v>
      </c>
      <c r="D166" s="27">
        <v>600</v>
      </c>
      <c r="E166" s="118">
        <v>35</v>
      </c>
      <c r="F166" s="120"/>
      <c r="G166" s="116"/>
      <c r="H166" s="116"/>
      <c r="I166" s="116"/>
      <c r="J166" s="109">
        <v>35</v>
      </c>
      <c r="K166" s="113">
        <f t="shared" si="79"/>
        <v>1</v>
      </c>
    </row>
    <row r="167" spans="1:11" s="31" customFormat="1" ht="13.5" customHeight="1" x14ac:dyDescent="0.25">
      <c r="A167" s="23"/>
      <c r="B167" s="6" t="s">
        <v>181</v>
      </c>
      <c r="C167" s="6" t="s">
        <v>505</v>
      </c>
      <c r="D167" s="7"/>
      <c r="E167" s="118">
        <f>E168</f>
        <v>300</v>
      </c>
      <c r="F167" s="118">
        <f t="shared" ref="F167:J167" si="91">F168</f>
        <v>0</v>
      </c>
      <c r="G167" s="118">
        <f t="shared" si="91"/>
        <v>0</v>
      </c>
      <c r="H167" s="118">
        <f t="shared" si="91"/>
        <v>0</v>
      </c>
      <c r="I167" s="118">
        <f t="shared" si="91"/>
        <v>0</v>
      </c>
      <c r="J167" s="118">
        <f t="shared" si="91"/>
        <v>300</v>
      </c>
      <c r="K167" s="113">
        <f t="shared" si="79"/>
        <v>1</v>
      </c>
    </row>
    <row r="168" spans="1:11" s="31" customFormat="1" ht="30" customHeight="1" x14ac:dyDescent="0.25">
      <c r="A168" s="23"/>
      <c r="B168" s="6" t="s">
        <v>16</v>
      </c>
      <c r="C168" s="7" t="s">
        <v>505</v>
      </c>
      <c r="D168" s="7">
        <v>600</v>
      </c>
      <c r="E168" s="118">
        <v>300</v>
      </c>
      <c r="F168" s="120"/>
      <c r="G168" s="116"/>
      <c r="H168" s="116"/>
      <c r="I168" s="116"/>
      <c r="J168" s="109">
        <v>300</v>
      </c>
      <c r="K168" s="113">
        <f t="shared" si="79"/>
        <v>1</v>
      </c>
    </row>
    <row r="169" spans="1:11" s="31" customFormat="1" ht="15" customHeight="1" x14ac:dyDescent="0.25">
      <c r="A169" s="23"/>
      <c r="B169" s="5" t="s">
        <v>41</v>
      </c>
      <c r="C169" s="6" t="s">
        <v>478</v>
      </c>
      <c r="D169" s="7"/>
      <c r="E169" s="118">
        <f>E170</f>
        <v>199.5</v>
      </c>
      <c r="F169" s="118">
        <f t="shared" ref="F169:J169" si="92">F170</f>
        <v>0</v>
      </c>
      <c r="G169" s="118">
        <f t="shared" si="92"/>
        <v>0</v>
      </c>
      <c r="H169" s="118">
        <f t="shared" si="92"/>
        <v>0</v>
      </c>
      <c r="I169" s="118">
        <f t="shared" si="92"/>
        <v>0</v>
      </c>
      <c r="J169" s="118">
        <f t="shared" si="92"/>
        <v>199.5</v>
      </c>
      <c r="K169" s="113">
        <f t="shared" si="79"/>
        <v>1</v>
      </c>
    </row>
    <row r="170" spans="1:11" s="31" customFormat="1" ht="30" customHeight="1" x14ac:dyDescent="0.25">
      <c r="A170" s="23"/>
      <c r="B170" s="5" t="s">
        <v>518</v>
      </c>
      <c r="C170" s="6" t="s">
        <v>479</v>
      </c>
      <c r="D170" s="7"/>
      <c r="E170" s="118">
        <f>E171</f>
        <v>199.5</v>
      </c>
      <c r="F170" s="118">
        <f t="shared" ref="F170:J170" si="93">F171</f>
        <v>0</v>
      </c>
      <c r="G170" s="118">
        <f t="shared" si="93"/>
        <v>0</v>
      </c>
      <c r="H170" s="118">
        <f t="shared" si="93"/>
        <v>0</v>
      </c>
      <c r="I170" s="118">
        <f t="shared" si="93"/>
        <v>0</v>
      </c>
      <c r="J170" s="118">
        <f t="shared" si="93"/>
        <v>199.5</v>
      </c>
      <c r="K170" s="113">
        <f t="shared" si="79"/>
        <v>1</v>
      </c>
    </row>
    <row r="171" spans="1:11" s="31" customFormat="1" ht="27.75" customHeight="1" x14ac:dyDescent="0.25">
      <c r="A171" s="23"/>
      <c r="B171" s="5" t="s">
        <v>36</v>
      </c>
      <c r="C171" s="6" t="s">
        <v>480</v>
      </c>
      <c r="D171" s="7"/>
      <c r="E171" s="118">
        <f>E172</f>
        <v>199.5</v>
      </c>
      <c r="F171" s="118">
        <f t="shared" ref="F171:J171" si="94">F172</f>
        <v>0</v>
      </c>
      <c r="G171" s="118">
        <f t="shared" si="94"/>
        <v>0</v>
      </c>
      <c r="H171" s="118">
        <f t="shared" si="94"/>
        <v>0</v>
      </c>
      <c r="I171" s="118">
        <f t="shared" si="94"/>
        <v>0</v>
      </c>
      <c r="J171" s="118">
        <f t="shared" si="94"/>
        <v>199.5</v>
      </c>
      <c r="K171" s="113">
        <f t="shared" si="79"/>
        <v>1</v>
      </c>
    </row>
    <row r="172" spans="1:11" s="64" customFormat="1" ht="28.5" customHeight="1" x14ac:dyDescent="0.25">
      <c r="A172" s="24"/>
      <c r="B172" s="6" t="s">
        <v>14</v>
      </c>
      <c r="C172" s="6" t="s">
        <v>480</v>
      </c>
      <c r="D172" s="7">
        <v>200</v>
      </c>
      <c r="E172" s="118">
        <v>199.5</v>
      </c>
      <c r="F172" s="119"/>
      <c r="G172" s="117"/>
      <c r="H172" s="117"/>
      <c r="I172" s="117"/>
      <c r="J172" s="109">
        <v>199.5</v>
      </c>
      <c r="K172" s="113">
        <f t="shared" si="79"/>
        <v>1</v>
      </c>
    </row>
    <row r="173" spans="1:11" s="31" customFormat="1" ht="14.25" customHeight="1" x14ac:dyDescent="0.25">
      <c r="A173" s="23"/>
      <c r="B173" s="8" t="s">
        <v>44</v>
      </c>
      <c r="C173" s="6" t="s">
        <v>481</v>
      </c>
      <c r="D173" s="7"/>
      <c r="E173" s="118">
        <f>E174</f>
        <v>2131.4</v>
      </c>
      <c r="F173" s="118">
        <f t="shared" ref="F173:J173" si="95">F174</f>
        <v>0</v>
      </c>
      <c r="G173" s="118">
        <f t="shared" si="95"/>
        <v>0</v>
      </c>
      <c r="H173" s="118">
        <f t="shared" si="95"/>
        <v>0</v>
      </c>
      <c r="I173" s="118">
        <f t="shared" si="95"/>
        <v>0</v>
      </c>
      <c r="J173" s="118">
        <f t="shared" si="95"/>
        <v>2119.3999999999996</v>
      </c>
      <c r="K173" s="113">
        <f t="shared" si="79"/>
        <v>0.99436989771980833</v>
      </c>
    </row>
    <row r="174" spans="1:11" s="31" customFormat="1" ht="29.25" customHeight="1" x14ac:dyDescent="0.25">
      <c r="A174" s="23"/>
      <c r="B174" s="8" t="s">
        <v>292</v>
      </c>
      <c r="C174" s="6" t="s">
        <v>182</v>
      </c>
      <c r="D174" s="7"/>
      <c r="E174" s="118">
        <f>E175</f>
        <v>2131.4</v>
      </c>
      <c r="F174" s="118">
        <f t="shared" ref="F174:J174" si="96">F175</f>
        <v>0</v>
      </c>
      <c r="G174" s="118">
        <f t="shared" si="96"/>
        <v>0</v>
      </c>
      <c r="H174" s="118">
        <f t="shared" si="96"/>
        <v>0</v>
      </c>
      <c r="I174" s="118">
        <f t="shared" si="96"/>
        <v>0</v>
      </c>
      <c r="J174" s="118">
        <f t="shared" si="96"/>
        <v>2119.3999999999996</v>
      </c>
      <c r="K174" s="113">
        <f t="shared" si="79"/>
        <v>0.99436989771980833</v>
      </c>
    </row>
    <row r="175" spans="1:11" s="31" customFormat="1" ht="15.75" customHeight="1" x14ac:dyDescent="0.25">
      <c r="A175" s="23"/>
      <c r="B175" s="11" t="s">
        <v>13</v>
      </c>
      <c r="C175" s="6" t="s">
        <v>482</v>
      </c>
      <c r="D175" s="7"/>
      <c r="E175" s="118">
        <f>E176+E177+E178</f>
        <v>2131.4</v>
      </c>
      <c r="F175" s="118">
        <f t="shared" ref="F175:J175" si="97">F176+F177+F178</f>
        <v>0</v>
      </c>
      <c r="G175" s="118">
        <f t="shared" si="97"/>
        <v>0</v>
      </c>
      <c r="H175" s="118">
        <f t="shared" si="97"/>
        <v>0</v>
      </c>
      <c r="I175" s="118">
        <f t="shared" si="97"/>
        <v>0</v>
      </c>
      <c r="J175" s="118">
        <f t="shared" si="97"/>
        <v>2119.3999999999996</v>
      </c>
      <c r="K175" s="113">
        <f t="shared" si="79"/>
        <v>0.99436989771980833</v>
      </c>
    </row>
    <row r="176" spans="1:11" s="31" customFormat="1" ht="60.75" customHeight="1" x14ac:dyDescent="0.25">
      <c r="A176" s="23"/>
      <c r="B176" s="6" t="s">
        <v>68</v>
      </c>
      <c r="C176" s="6" t="s">
        <v>482</v>
      </c>
      <c r="D176" s="20" t="s">
        <v>6</v>
      </c>
      <c r="E176" s="118">
        <v>2032.5</v>
      </c>
      <c r="F176" s="120"/>
      <c r="G176" s="116"/>
      <c r="H176" s="116"/>
      <c r="I176" s="116"/>
      <c r="J176" s="109">
        <v>2023.2</v>
      </c>
      <c r="K176" s="113">
        <f t="shared" si="79"/>
        <v>0.99542435424354248</v>
      </c>
    </row>
    <row r="177" spans="1:11" s="31" customFormat="1" ht="28.5" customHeight="1" x14ac:dyDescent="0.25">
      <c r="A177" s="23"/>
      <c r="B177" s="6" t="s">
        <v>14</v>
      </c>
      <c r="C177" s="6" t="s">
        <v>482</v>
      </c>
      <c r="D177" s="20" t="s">
        <v>5</v>
      </c>
      <c r="E177" s="118">
        <v>98.1</v>
      </c>
      <c r="F177" s="120"/>
      <c r="G177" s="116"/>
      <c r="H177" s="116"/>
      <c r="I177" s="116"/>
      <c r="J177" s="109">
        <v>95.5</v>
      </c>
      <c r="K177" s="113">
        <f t="shared" si="79"/>
        <v>0.97349643221202864</v>
      </c>
    </row>
    <row r="178" spans="1:11" s="31" customFormat="1" ht="15.75" customHeight="1" x14ac:dyDescent="0.25">
      <c r="A178" s="23"/>
      <c r="B178" s="41" t="s">
        <v>7</v>
      </c>
      <c r="C178" s="6" t="s">
        <v>482</v>
      </c>
      <c r="D178" s="20" t="s">
        <v>8</v>
      </c>
      <c r="E178" s="118">
        <v>0.8</v>
      </c>
      <c r="F178" s="120"/>
      <c r="G178" s="116"/>
      <c r="H178" s="116"/>
      <c r="I178" s="116"/>
      <c r="J178" s="109">
        <v>0.7</v>
      </c>
      <c r="K178" s="113">
        <f t="shared" si="79"/>
        <v>0.87499999999999989</v>
      </c>
    </row>
    <row r="179" spans="1:11" s="64" customFormat="1" ht="30" customHeight="1" x14ac:dyDescent="0.25">
      <c r="A179" s="24">
        <v>3</v>
      </c>
      <c r="B179" s="126" t="s">
        <v>45</v>
      </c>
      <c r="C179" s="3" t="s">
        <v>466</v>
      </c>
      <c r="D179" s="12"/>
      <c r="E179" s="115">
        <f>E180</f>
        <v>58463.200000000012</v>
      </c>
      <c r="F179" s="115">
        <f t="shared" ref="F179:J179" si="98">F180</f>
        <v>0</v>
      </c>
      <c r="G179" s="115">
        <f t="shared" si="98"/>
        <v>0</v>
      </c>
      <c r="H179" s="115">
        <f t="shared" si="98"/>
        <v>0</v>
      </c>
      <c r="I179" s="115">
        <f t="shared" si="98"/>
        <v>0</v>
      </c>
      <c r="J179" s="115">
        <f t="shared" si="98"/>
        <v>56963.200000000012</v>
      </c>
      <c r="K179" s="114">
        <f t="shared" si="79"/>
        <v>0.97434283446680992</v>
      </c>
    </row>
    <row r="180" spans="1:11" s="31" customFormat="1" ht="14.25" customHeight="1" x14ac:dyDescent="0.25">
      <c r="A180" s="23"/>
      <c r="B180" s="5" t="s">
        <v>46</v>
      </c>
      <c r="C180" s="9" t="s">
        <v>186</v>
      </c>
      <c r="D180" s="9"/>
      <c r="E180" s="118">
        <f t="shared" ref="E180:J180" si="99">E181+E186+E189+E194+E197+E204</f>
        <v>58463.200000000012</v>
      </c>
      <c r="F180" s="118">
        <f t="shared" si="99"/>
        <v>0</v>
      </c>
      <c r="G180" s="118">
        <f t="shared" si="99"/>
        <v>0</v>
      </c>
      <c r="H180" s="118">
        <f t="shared" si="99"/>
        <v>0</v>
      </c>
      <c r="I180" s="118">
        <f t="shared" si="99"/>
        <v>0</v>
      </c>
      <c r="J180" s="118">
        <f t="shared" si="99"/>
        <v>56963.200000000012</v>
      </c>
      <c r="K180" s="113">
        <f t="shared" si="79"/>
        <v>0.97434283446680992</v>
      </c>
    </row>
    <row r="181" spans="1:11" s="31" customFormat="1" ht="28.5" customHeight="1" x14ac:dyDescent="0.25">
      <c r="A181" s="23"/>
      <c r="B181" s="9" t="s">
        <v>294</v>
      </c>
      <c r="C181" s="9" t="s">
        <v>184</v>
      </c>
      <c r="D181" s="12"/>
      <c r="E181" s="118">
        <f t="shared" ref="E181:J181" si="100">E182+E184</f>
        <v>37374.700000000004</v>
      </c>
      <c r="F181" s="118">
        <f t="shared" si="100"/>
        <v>0</v>
      </c>
      <c r="G181" s="118">
        <f t="shared" si="100"/>
        <v>0</v>
      </c>
      <c r="H181" s="118">
        <f t="shared" si="100"/>
        <v>0</v>
      </c>
      <c r="I181" s="118">
        <f t="shared" si="100"/>
        <v>0</v>
      </c>
      <c r="J181" s="118">
        <f t="shared" si="100"/>
        <v>37374.700000000004</v>
      </c>
      <c r="K181" s="113">
        <f t="shared" si="79"/>
        <v>1</v>
      </c>
    </row>
    <row r="182" spans="1:11" s="31" customFormat="1" ht="93" customHeight="1" x14ac:dyDescent="0.25">
      <c r="A182" s="23"/>
      <c r="B182" s="9" t="s">
        <v>663</v>
      </c>
      <c r="C182" s="9" t="s">
        <v>468</v>
      </c>
      <c r="D182" s="12"/>
      <c r="E182" s="118">
        <f t="shared" ref="E182:J182" si="101">E183</f>
        <v>2050.4</v>
      </c>
      <c r="F182" s="118">
        <f t="shared" si="101"/>
        <v>0</v>
      </c>
      <c r="G182" s="118">
        <f t="shared" si="101"/>
        <v>0</v>
      </c>
      <c r="H182" s="118">
        <f t="shared" si="101"/>
        <v>0</v>
      </c>
      <c r="I182" s="118">
        <f t="shared" si="101"/>
        <v>0</v>
      </c>
      <c r="J182" s="118">
        <f t="shared" si="101"/>
        <v>2050.4</v>
      </c>
      <c r="K182" s="113">
        <f>J182/E182</f>
        <v>1</v>
      </c>
    </row>
    <row r="183" spans="1:11" s="31" customFormat="1" ht="30" customHeight="1" x14ac:dyDescent="0.25">
      <c r="A183" s="23"/>
      <c r="B183" s="6" t="s">
        <v>48</v>
      </c>
      <c r="C183" s="9" t="s">
        <v>468</v>
      </c>
      <c r="D183" s="12" t="s">
        <v>49</v>
      </c>
      <c r="E183" s="118">
        <v>2050.4</v>
      </c>
      <c r="F183" s="120"/>
      <c r="G183" s="116"/>
      <c r="H183" s="116"/>
      <c r="I183" s="116"/>
      <c r="J183" s="109">
        <v>2050.4</v>
      </c>
      <c r="K183" s="113">
        <f t="shared" si="79"/>
        <v>1</v>
      </c>
    </row>
    <row r="184" spans="1:11" s="31" customFormat="1" ht="30" customHeight="1" x14ac:dyDescent="0.25">
      <c r="A184" s="23"/>
      <c r="B184" s="11" t="s">
        <v>47</v>
      </c>
      <c r="C184" s="9" t="s">
        <v>469</v>
      </c>
      <c r="D184" s="9"/>
      <c r="E184" s="118">
        <f>E185</f>
        <v>35324.300000000003</v>
      </c>
      <c r="F184" s="118">
        <f t="shared" ref="F184:J184" si="102">F185</f>
        <v>0</v>
      </c>
      <c r="G184" s="118">
        <f t="shared" si="102"/>
        <v>0</v>
      </c>
      <c r="H184" s="118">
        <f t="shared" si="102"/>
        <v>0</v>
      </c>
      <c r="I184" s="118">
        <f t="shared" si="102"/>
        <v>0</v>
      </c>
      <c r="J184" s="118">
        <f t="shared" si="102"/>
        <v>35324.300000000003</v>
      </c>
      <c r="K184" s="113">
        <f t="shared" si="79"/>
        <v>1</v>
      </c>
    </row>
    <row r="185" spans="1:11" s="31" customFormat="1" ht="28.5" customHeight="1" x14ac:dyDescent="0.25">
      <c r="A185" s="23"/>
      <c r="B185" s="6" t="s">
        <v>48</v>
      </c>
      <c r="C185" s="9" t="s">
        <v>469</v>
      </c>
      <c r="D185" s="73">
        <v>600</v>
      </c>
      <c r="E185" s="118">
        <v>35324.300000000003</v>
      </c>
      <c r="F185" s="120"/>
      <c r="G185" s="116"/>
      <c r="H185" s="116"/>
      <c r="I185" s="116"/>
      <c r="J185" s="109">
        <v>35324.300000000003</v>
      </c>
      <c r="K185" s="113">
        <f t="shared" si="79"/>
        <v>1</v>
      </c>
    </row>
    <row r="186" spans="1:11" s="31" customFormat="1" ht="28.5" customHeight="1" x14ac:dyDescent="0.25">
      <c r="A186" s="23"/>
      <c r="B186" s="6" t="s">
        <v>295</v>
      </c>
      <c r="C186" s="9" t="s">
        <v>185</v>
      </c>
      <c r="D186" s="73"/>
      <c r="E186" s="118">
        <f>E187</f>
        <v>18095.7</v>
      </c>
      <c r="F186" s="118">
        <f t="shared" ref="F186:J186" si="103">F187</f>
        <v>0</v>
      </c>
      <c r="G186" s="118">
        <f t="shared" si="103"/>
        <v>0</v>
      </c>
      <c r="H186" s="118">
        <f t="shared" si="103"/>
        <v>0</v>
      </c>
      <c r="I186" s="118">
        <f t="shared" si="103"/>
        <v>0</v>
      </c>
      <c r="J186" s="118">
        <f t="shared" si="103"/>
        <v>18095.7</v>
      </c>
      <c r="K186" s="113">
        <f t="shared" si="79"/>
        <v>1</v>
      </c>
    </row>
    <row r="187" spans="1:11" s="31" customFormat="1" ht="108" customHeight="1" x14ac:dyDescent="0.25">
      <c r="A187" s="23"/>
      <c r="B187" s="10" t="s">
        <v>50</v>
      </c>
      <c r="C187" s="9" t="s">
        <v>470</v>
      </c>
      <c r="D187" s="74"/>
      <c r="E187" s="118">
        <f>E188</f>
        <v>18095.7</v>
      </c>
      <c r="F187" s="118">
        <f t="shared" ref="F187:J187" si="104">F188</f>
        <v>0</v>
      </c>
      <c r="G187" s="118">
        <f t="shared" si="104"/>
        <v>0</v>
      </c>
      <c r="H187" s="118">
        <f t="shared" si="104"/>
        <v>0</v>
      </c>
      <c r="I187" s="118">
        <f t="shared" si="104"/>
        <v>0</v>
      </c>
      <c r="J187" s="118">
        <f t="shared" si="104"/>
        <v>18095.7</v>
      </c>
      <c r="K187" s="113">
        <f t="shared" si="79"/>
        <v>1</v>
      </c>
    </row>
    <row r="188" spans="1:11" s="31" customFormat="1" ht="29.25" customHeight="1" x14ac:dyDescent="0.25">
      <c r="A188" s="23"/>
      <c r="B188" s="6" t="s">
        <v>48</v>
      </c>
      <c r="C188" s="9" t="s">
        <v>470</v>
      </c>
      <c r="D188" s="12" t="s">
        <v>49</v>
      </c>
      <c r="E188" s="118">
        <v>18095.7</v>
      </c>
      <c r="F188" s="120"/>
      <c r="G188" s="116"/>
      <c r="H188" s="116"/>
      <c r="I188" s="116"/>
      <c r="J188" s="109">
        <v>18095.7</v>
      </c>
      <c r="K188" s="113">
        <f t="shared" si="79"/>
        <v>1</v>
      </c>
    </row>
    <row r="189" spans="1:11" s="31" customFormat="1" ht="30" customHeight="1" x14ac:dyDescent="0.25">
      <c r="A189" s="23"/>
      <c r="B189" s="6" t="s">
        <v>293</v>
      </c>
      <c r="C189" s="9" t="s">
        <v>183</v>
      </c>
      <c r="D189" s="12"/>
      <c r="E189" s="118">
        <f>E190+E192</f>
        <v>516.79999999999995</v>
      </c>
      <c r="F189" s="118">
        <f t="shared" ref="F189:J189" si="105">F190+F192</f>
        <v>0</v>
      </c>
      <c r="G189" s="118">
        <f t="shared" si="105"/>
        <v>0</v>
      </c>
      <c r="H189" s="118">
        <f t="shared" si="105"/>
        <v>0</v>
      </c>
      <c r="I189" s="118">
        <f t="shared" si="105"/>
        <v>0</v>
      </c>
      <c r="J189" s="118">
        <f t="shared" si="105"/>
        <v>516.79999999999995</v>
      </c>
      <c r="K189" s="113">
        <f t="shared" si="79"/>
        <v>1</v>
      </c>
    </row>
    <row r="190" spans="1:11" s="31" customFormat="1" ht="31.5" x14ac:dyDescent="0.25">
      <c r="A190" s="23"/>
      <c r="B190" s="6" t="s">
        <v>36</v>
      </c>
      <c r="C190" s="9" t="s">
        <v>187</v>
      </c>
      <c r="D190" s="12"/>
      <c r="E190" s="118">
        <f>E191</f>
        <v>60</v>
      </c>
      <c r="F190" s="118">
        <f t="shared" ref="F190:J190" si="106">F191</f>
        <v>0</v>
      </c>
      <c r="G190" s="118">
        <f t="shared" si="106"/>
        <v>0</v>
      </c>
      <c r="H190" s="118">
        <f t="shared" si="106"/>
        <v>0</v>
      </c>
      <c r="I190" s="118">
        <f t="shared" si="106"/>
        <v>0</v>
      </c>
      <c r="J190" s="118">
        <f t="shared" si="106"/>
        <v>60</v>
      </c>
      <c r="K190" s="113">
        <f t="shared" si="79"/>
        <v>1</v>
      </c>
    </row>
    <row r="191" spans="1:11" s="31" customFormat="1" ht="30.75" customHeight="1" x14ac:dyDescent="0.25">
      <c r="A191" s="23"/>
      <c r="B191" s="26" t="s">
        <v>48</v>
      </c>
      <c r="C191" s="26" t="s">
        <v>187</v>
      </c>
      <c r="D191" s="33" t="s">
        <v>49</v>
      </c>
      <c r="E191" s="118">
        <v>60</v>
      </c>
      <c r="F191" s="120"/>
      <c r="G191" s="116"/>
      <c r="H191" s="116"/>
      <c r="I191" s="116"/>
      <c r="J191" s="109">
        <v>60</v>
      </c>
      <c r="K191" s="113">
        <f t="shared" si="79"/>
        <v>1</v>
      </c>
    </row>
    <row r="192" spans="1:11" s="31" customFormat="1" ht="46.5" customHeight="1" x14ac:dyDescent="0.25">
      <c r="A192" s="23"/>
      <c r="B192" s="5" t="s">
        <v>53</v>
      </c>
      <c r="C192" s="9" t="s">
        <v>467</v>
      </c>
      <c r="D192" s="12"/>
      <c r="E192" s="118">
        <f>E193</f>
        <v>456.8</v>
      </c>
      <c r="F192" s="118">
        <f t="shared" ref="F192:J192" si="107">F193</f>
        <v>0</v>
      </c>
      <c r="G192" s="118">
        <f t="shared" si="107"/>
        <v>0</v>
      </c>
      <c r="H192" s="118">
        <f t="shared" si="107"/>
        <v>0</v>
      </c>
      <c r="I192" s="118">
        <f t="shared" si="107"/>
        <v>0</v>
      </c>
      <c r="J192" s="118">
        <f t="shared" si="107"/>
        <v>456.8</v>
      </c>
      <c r="K192" s="113">
        <f t="shared" si="79"/>
        <v>1</v>
      </c>
    </row>
    <row r="193" spans="1:11" s="31" customFormat="1" ht="13.5" customHeight="1" x14ac:dyDescent="0.25">
      <c r="A193" s="23"/>
      <c r="B193" s="9" t="s">
        <v>11</v>
      </c>
      <c r="C193" s="9" t="s">
        <v>467</v>
      </c>
      <c r="D193" s="12" t="s">
        <v>10</v>
      </c>
      <c r="E193" s="118">
        <v>456.8</v>
      </c>
      <c r="F193" s="120"/>
      <c r="G193" s="116"/>
      <c r="H193" s="116"/>
      <c r="I193" s="116"/>
      <c r="J193" s="109">
        <v>456.8</v>
      </c>
      <c r="K193" s="113">
        <f t="shared" si="79"/>
        <v>1</v>
      </c>
    </row>
    <row r="194" spans="1:11" s="31" customFormat="1" ht="30" customHeight="1" x14ac:dyDescent="0.25">
      <c r="A194" s="23"/>
      <c r="B194" s="6" t="s">
        <v>297</v>
      </c>
      <c r="C194" s="9" t="s">
        <v>190</v>
      </c>
      <c r="D194" s="12"/>
      <c r="E194" s="118">
        <f>E195</f>
        <v>500</v>
      </c>
      <c r="F194" s="118">
        <f t="shared" ref="F194:J194" si="108">F195</f>
        <v>0</v>
      </c>
      <c r="G194" s="118">
        <f t="shared" si="108"/>
        <v>0</v>
      </c>
      <c r="H194" s="118">
        <f t="shared" si="108"/>
        <v>0</v>
      </c>
      <c r="I194" s="118">
        <f t="shared" si="108"/>
        <v>0</v>
      </c>
      <c r="J194" s="118">
        <f t="shared" si="108"/>
        <v>500</v>
      </c>
      <c r="K194" s="113">
        <f t="shared" si="79"/>
        <v>1</v>
      </c>
    </row>
    <row r="195" spans="1:11" s="31" customFormat="1" ht="60.75" customHeight="1" x14ac:dyDescent="0.25">
      <c r="A195" s="23"/>
      <c r="B195" s="6" t="s">
        <v>52</v>
      </c>
      <c r="C195" s="9" t="s">
        <v>191</v>
      </c>
      <c r="D195" s="12"/>
      <c r="E195" s="118">
        <f>E196</f>
        <v>500</v>
      </c>
      <c r="F195" s="118">
        <f t="shared" ref="F195:J195" si="109">F196</f>
        <v>0</v>
      </c>
      <c r="G195" s="118">
        <f t="shared" si="109"/>
        <v>0</v>
      </c>
      <c r="H195" s="118">
        <f t="shared" si="109"/>
        <v>0</v>
      </c>
      <c r="I195" s="118">
        <f t="shared" si="109"/>
        <v>0</v>
      </c>
      <c r="J195" s="118">
        <f t="shared" si="109"/>
        <v>500</v>
      </c>
      <c r="K195" s="113">
        <f t="shared" si="79"/>
        <v>1</v>
      </c>
    </row>
    <row r="196" spans="1:11" s="31" customFormat="1" ht="28.5" customHeight="1" x14ac:dyDescent="0.25">
      <c r="A196" s="23"/>
      <c r="B196" s="6" t="s">
        <v>48</v>
      </c>
      <c r="C196" s="9" t="s">
        <v>191</v>
      </c>
      <c r="D196" s="9">
        <v>600</v>
      </c>
      <c r="E196" s="118">
        <v>500</v>
      </c>
      <c r="F196" s="120"/>
      <c r="G196" s="116"/>
      <c r="H196" s="116"/>
      <c r="I196" s="116"/>
      <c r="J196" s="109">
        <v>500</v>
      </c>
      <c r="K196" s="113">
        <f t="shared" si="79"/>
        <v>1</v>
      </c>
    </row>
    <row r="197" spans="1:11" s="31" customFormat="1" ht="60" customHeight="1" x14ac:dyDescent="0.25">
      <c r="A197" s="23"/>
      <c r="B197" s="6" t="s">
        <v>298</v>
      </c>
      <c r="C197" s="9" t="s">
        <v>192</v>
      </c>
      <c r="D197" s="12"/>
      <c r="E197" s="118">
        <f>E199+E201+E203</f>
        <v>1626.1</v>
      </c>
      <c r="F197" s="118">
        <f t="shared" ref="F197:J197" si="110">F199+F201+F203</f>
        <v>0</v>
      </c>
      <c r="G197" s="118">
        <f t="shared" si="110"/>
        <v>0</v>
      </c>
      <c r="H197" s="118">
        <f t="shared" si="110"/>
        <v>0</v>
      </c>
      <c r="I197" s="118">
        <f t="shared" si="110"/>
        <v>0</v>
      </c>
      <c r="J197" s="118">
        <f t="shared" si="110"/>
        <v>126.1</v>
      </c>
      <c r="K197" s="113">
        <f t="shared" si="79"/>
        <v>7.754750630342537E-2</v>
      </c>
    </row>
    <row r="198" spans="1:11" s="31" customFormat="1" ht="61.5" customHeight="1" x14ac:dyDescent="0.25">
      <c r="A198" s="23"/>
      <c r="B198" s="6" t="s">
        <v>145</v>
      </c>
      <c r="C198" s="9" t="s">
        <v>471</v>
      </c>
      <c r="D198" s="12"/>
      <c r="E198" s="118">
        <f>E199</f>
        <v>1500</v>
      </c>
      <c r="F198" s="118">
        <f t="shared" ref="F198:J198" si="111">F199</f>
        <v>0</v>
      </c>
      <c r="G198" s="118">
        <f t="shared" si="111"/>
        <v>0</v>
      </c>
      <c r="H198" s="118">
        <f t="shared" si="111"/>
        <v>0</v>
      </c>
      <c r="I198" s="118">
        <f t="shared" si="111"/>
        <v>0</v>
      </c>
      <c r="J198" s="118">
        <f t="shared" si="111"/>
        <v>0</v>
      </c>
      <c r="K198" s="113">
        <f t="shared" si="79"/>
        <v>0</v>
      </c>
    </row>
    <row r="199" spans="1:11" s="31" customFormat="1" ht="29.25" customHeight="1" x14ac:dyDescent="0.25">
      <c r="A199" s="23"/>
      <c r="B199" s="5" t="s">
        <v>144</v>
      </c>
      <c r="C199" s="28" t="s">
        <v>471</v>
      </c>
      <c r="D199" s="37" t="s">
        <v>114</v>
      </c>
      <c r="E199" s="118">
        <v>1500</v>
      </c>
      <c r="F199" s="120"/>
      <c r="G199" s="116"/>
      <c r="H199" s="116"/>
      <c r="I199" s="116"/>
      <c r="J199" s="109">
        <v>0</v>
      </c>
      <c r="K199" s="113">
        <f t="shared" si="79"/>
        <v>0</v>
      </c>
    </row>
    <row r="200" spans="1:11" s="31" customFormat="1" ht="31.5" x14ac:dyDescent="0.25">
      <c r="A200" s="23"/>
      <c r="B200" s="6" t="s">
        <v>154</v>
      </c>
      <c r="C200" s="9" t="s">
        <v>193</v>
      </c>
      <c r="D200" s="12"/>
      <c r="E200" s="118">
        <f>E201</f>
        <v>30</v>
      </c>
      <c r="F200" s="118">
        <f t="shared" ref="F200:J200" si="112">F201</f>
        <v>0</v>
      </c>
      <c r="G200" s="118">
        <f t="shared" si="112"/>
        <v>0</v>
      </c>
      <c r="H200" s="118">
        <f t="shared" si="112"/>
        <v>0</v>
      </c>
      <c r="I200" s="118">
        <f t="shared" si="112"/>
        <v>0</v>
      </c>
      <c r="J200" s="118">
        <f t="shared" si="112"/>
        <v>30</v>
      </c>
      <c r="K200" s="113">
        <f t="shared" si="79"/>
        <v>1</v>
      </c>
    </row>
    <row r="201" spans="1:11" s="31" customFormat="1" ht="30" customHeight="1" x14ac:dyDescent="0.25">
      <c r="A201" s="23"/>
      <c r="B201" s="6" t="s">
        <v>48</v>
      </c>
      <c r="C201" s="9" t="s">
        <v>193</v>
      </c>
      <c r="D201" s="12" t="s">
        <v>49</v>
      </c>
      <c r="E201" s="118">
        <v>30</v>
      </c>
      <c r="F201" s="120"/>
      <c r="G201" s="116"/>
      <c r="H201" s="116"/>
      <c r="I201" s="116"/>
      <c r="J201" s="109">
        <v>30</v>
      </c>
      <c r="K201" s="113">
        <f t="shared" si="79"/>
        <v>1</v>
      </c>
    </row>
    <row r="202" spans="1:11" s="31" customFormat="1" ht="31.5" x14ac:dyDescent="0.25">
      <c r="A202" s="23"/>
      <c r="B202" s="6" t="s">
        <v>154</v>
      </c>
      <c r="C202" s="26" t="s">
        <v>650</v>
      </c>
      <c r="D202" s="12"/>
      <c r="E202" s="118">
        <f>E203</f>
        <v>96.1</v>
      </c>
      <c r="F202" s="118">
        <f t="shared" ref="F202:J202" si="113">F203</f>
        <v>0</v>
      </c>
      <c r="G202" s="118">
        <f t="shared" si="113"/>
        <v>0</v>
      </c>
      <c r="H202" s="118">
        <f t="shared" si="113"/>
        <v>0</v>
      </c>
      <c r="I202" s="118">
        <f t="shared" si="113"/>
        <v>0</v>
      </c>
      <c r="J202" s="118">
        <f t="shared" si="113"/>
        <v>96.1</v>
      </c>
      <c r="K202" s="113">
        <f t="shared" si="79"/>
        <v>1</v>
      </c>
    </row>
    <row r="203" spans="1:11" s="31" customFormat="1" ht="30.75" customHeight="1" x14ac:dyDescent="0.25">
      <c r="A203" s="23"/>
      <c r="B203" s="6" t="s">
        <v>48</v>
      </c>
      <c r="C203" s="26" t="s">
        <v>650</v>
      </c>
      <c r="D203" s="12" t="s">
        <v>49</v>
      </c>
      <c r="E203" s="118">
        <v>96.1</v>
      </c>
      <c r="F203" s="120"/>
      <c r="G203" s="116"/>
      <c r="H203" s="116"/>
      <c r="I203" s="116"/>
      <c r="J203" s="109">
        <v>96.1</v>
      </c>
      <c r="K203" s="113">
        <f t="shared" si="79"/>
        <v>1</v>
      </c>
    </row>
    <row r="204" spans="1:11" s="64" customFormat="1" ht="31.5" x14ac:dyDescent="0.25">
      <c r="A204" s="24"/>
      <c r="B204" s="6" t="s">
        <v>296</v>
      </c>
      <c r="C204" s="9" t="s">
        <v>188</v>
      </c>
      <c r="D204" s="12"/>
      <c r="E204" s="118">
        <f>E205+E207</f>
        <v>349.9</v>
      </c>
      <c r="F204" s="118">
        <f t="shared" ref="F204:J204" si="114">F205+F207</f>
        <v>0</v>
      </c>
      <c r="G204" s="118">
        <f t="shared" si="114"/>
        <v>0</v>
      </c>
      <c r="H204" s="118">
        <f t="shared" si="114"/>
        <v>0</v>
      </c>
      <c r="I204" s="118">
        <f t="shared" si="114"/>
        <v>0</v>
      </c>
      <c r="J204" s="118">
        <f t="shared" si="114"/>
        <v>349.9</v>
      </c>
      <c r="K204" s="113">
        <f t="shared" si="79"/>
        <v>1</v>
      </c>
    </row>
    <row r="205" spans="1:11" s="64" customFormat="1" ht="15" customHeight="1" x14ac:dyDescent="0.25">
      <c r="A205" s="24"/>
      <c r="B205" s="6" t="s">
        <v>51</v>
      </c>
      <c r="C205" s="9" t="s">
        <v>189</v>
      </c>
      <c r="D205" s="12"/>
      <c r="E205" s="118">
        <f>E206</f>
        <v>300</v>
      </c>
      <c r="F205" s="118">
        <f t="shared" ref="F205:J205" si="115">F206</f>
        <v>0</v>
      </c>
      <c r="G205" s="118">
        <f t="shared" si="115"/>
        <v>0</v>
      </c>
      <c r="H205" s="118">
        <f t="shared" si="115"/>
        <v>0</v>
      </c>
      <c r="I205" s="118">
        <f t="shared" si="115"/>
        <v>0</v>
      </c>
      <c r="J205" s="118">
        <f t="shared" si="115"/>
        <v>300</v>
      </c>
      <c r="K205" s="113">
        <f t="shared" si="79"/>
        <v>1</v>
      </c>
    </row>
    <row r="206" spans="1:11" s="64" customFormat="1" ht="30" customHeight="1" x14ac:dyDescent="0.25">
      <c r="A206" s="24"/>
      <c r="B206" s="6" t="s">
        <v>48</v>
      </c>
      <c r="C206" s="9" t="s">
        <v>189</v>
      </c>
      <c r="D206" s="9">
        <v>600</v>
      </c>
      <c r="E206" s="118">
        <v>300</v>
      </c>
      <c r="F206" s="119"/>
      <c r="G206" s="117"/>
      <c r="H206" s="117"/>
      <c r="I206" s="117"/>
      <c r="J206" s="109">
        <v>300</v>
      </c>
      <c r="K206" s="113">
        <f t="shared" si="79"/>
        <v>1</v>
      </c>
    </row>
    <row r="207" spans="1:11" s="64" customFormat="1" ht="111.75" customHeight="1" x14ac:dyDescent="0.25">
      <c r="A207" s="24"/>
      <c r="B207" s="41" t="s">
        <v>625</v>
      </c>
      <c r="C207" s="26" t="s">
        <v>626</v>
      </c>
      <c r="D207" s="33"/>
      <c r="E207" s="118">
        <f>E208</f>
        <v>49.9</v>
      </c>
      <c r="F207" s="118">
        <f t="shared" ref="F207:J207" si="116">F208</f>
        <v>0</v>
      </c>
      <c r="G207" s="118">
        <f t="shared" si="116"/>
        <v>0</v>
      </c>
      <c r="H207" s="118">
        <f t="shared" si="116"/>
        <v>0</v>
      </c>
      <c r="I207" s="118">
        <f t="shared" si="116"/>
        <v>0</v>
      </c>
      <c r="J207" s="118">
        <f t="shared" si="116"/>
        <v>49.9</v>
      </c>
      <c r="K207" s="113">
        <f t="shared" si="79"/>
        <v>1</v>
      </c>
    </row>
    <row r="208" spans="1:11" s="64" customFormat="1" ht="30.75" customHeight="1" x14ac:dyDescent="0.25">
      <c r="A208" s="24"/>
      <c r="B208" s="41" t="s">
        <v>48</v>
      </c>
      <c r="C208" s="26" t="s">
        <v>626</v>
      </c>
      <c r="D208" s="33" t="s">
        <v>49</v>
      </c>
      <c r="E208" s="118">
        <v>49.9</v>
      </c>
      <c r="F208" s="119"/>
      <c r="G208" s="117"/>
      <c r="H208" s="117"/>
      <c r="I208" s="117"/>
      <c r="J208" s="109">
        <v>49.9</v>
      </c>
      <c r="K208" s="113">
        <f t="shared" si="79"/>
        <v>1</v>
      </c>
    </row>
    <row r="209" spans="1:11" s="64" customFormat="1" ht="46.5" customHeight="1" x14ac:dyDescent="0.25">
      <c r="A209" s="24">
        <v>4</v>
      </c>
      <c r="B209" s="126" t="s">
        <v>54</v>
      </c>
      <c r="C209" s="16" t="s">
        <v>450</v>
      </c>
      <c r="D209" s="75"/>
      <c r="E209" s="115">
        <f>E210+E223</f>
        <v>104910.3</v>
      </c>
      <c r="F209" s="115">
        <f t="shared" ref="F209:J209" si="117">F210+F223</f>
        <v>800</v>
      </c>
      <c r="G209" s="115">
        <f t="shared" si="117"/>
        <v>800</v>
      </c>
      <c r="H209" s="115">
        <f t="shared" si="117"/>
        <v>800</v>
      </c>
      <c r="I209" s="115">
        <f t="shared" si="117"/>
        <v>800</v>
      </c>
      <c r="J209" s="115">
        <f t="shared" si="117"/>
        <v>103620.9</v>
      </c>
      <c r="K209" s="114">
        <f t="shared" si="79"/>
        <v>0.98770950040177175</v>
      </c>
    </row>
    <row r="210" spans="1:11" s="31" customFormat="1" ht="14.25" customHeight="1" x14ac:dyDescent="0.25">
      <c r="A210" s="23"/>
      <c r="B210" s="5" t="s">
        <v>55</v>
      </c>
      <c r="C210" s="6" t="s">
        <v>451</v>
      </c>
      <c r="D210" s="13"/>
      <c r="E210" s="118">
        <f>E211+E214+E217+E220</f>
        <v>4731</v>
      </c>
      <c r="F210" s="118">
        <f t="shared" ref="F210:J210" si="118">F211+F214+F217+F220</f>
        <v>800</v>
      </c>
      <c r="G210" s="118">
        <f t="shared" si="118"/>
        <v>800</v>
      </c>
      <c r="H210" s="118">
        <f t="shared" si="118"/>
        <v>800</v>
      </c>
      <c r="I210" s="118">
        <f t="shared" si="118"/>
        <v>800</v>
      </c>
      <c r="J210" s="118">
        <f t="shared" si="118"/>
        <v>4692</v>
      </c>
      <c r="K210" s="113">
        <f t="shared" ref="K210:K273" si="119">J210/E210</f>
        <v>0.99175649968294233</v>
      </c>
    </row>
    <row r="211" spans="1:11" s="31" customFormat="1" ht="45.75" customHeight="1" x14ac:dyDescent="0.25">
      <c r="A211" s="23"/>
      <c r="B211" s="9" t="s">
        <v>300</v>
      </c>
      <c r="C211" s="14" t="s">
        <v>195</v>
      </c>
      <c r="D211" s="14"/>
      <c r="E211" s="118">
        <f>E212</f>
        <v>200</v>
      </c>
      <c r="F211" s="118">
        <f t="shared" ref="F211:J211" si="120">F212</f>
        <v>0</v>
      </c>
      <c r="G211" s="118">
        <f t="shared" si="120"/>
        <v>0</v>
      </c>
      <c r="H211" s="118">
        <f t="shared" si="120"/>
        <v>0</v>
      </c>
      <c r="I211" s="118">
        <f t="shared" si="120"/>
        <v>0</v>
      </c>
      <c r="J211" s="118">
        <f t="shared" si="120"/>
        <v>200</v>
      </c>
      <c r="K211" s="113">
        <f t="shared" si="119"/>
        <v>1</v>
      </c>
    </row>
    <row r="212" spans="1:11" s="31" customFormat="1" ht="28.5" customHeight="1" x14ac:dyDescent="0.25">
      <c r="A212" s="23"/>
      <c r="B212" s="5" t="s">
        <v>57</v>
      </c>
      <c r="C212" s="9" t="s">
        <v>453</v>
      </c>
      <c r="D212" s="12"/>
      <c r="E212" s="118">
        <f>E213</f>
        <v>200</v>
      </c>
      <c r="F212" s="118">
        <f t="shared" ref="F212:J212" si="121">F213</f>
        <v>0</v>
      </c>
      <c r="G212" s="118">
        <f t="shared" si="121"/>
        <v>0</v>
      </c>
      <c r="H212" s="118">
        <f t="shared" si="121"/>
        <v>0</v>
      </c>
      <c r="I212" s="118">
        <f t="shared" si="121"/>
        <v>0</v>
      </c>
      <c r="J212" s="118">
        <f t="shared" si="121"/>
        <v>200</v>
      </c>
      <c r="K212" s="113">
        <f t="shared" si="119"/>
        <v>1</v>
      </c>
    </row>
    <row r="213" spans="1:11" s="31" customFormat="1" ht="14.25" customHeight="1" x14ac:dyDescent="0.25">
      <c r="A213" s="23"/>
      <c r="B213" s="9" t="s">
        <v>11</v>
      </c>
      <c r="C213" s="9" t="s">
        <v>453</v>
      </c>
      <c r="D213" s="12" t="s">
        <v>10</v>
      </c>
      <c r="E213" s="118">
        <v>200</v>
      </c>
      <c r="F213" s="120"/>
      <c r="G213" s="116"/>
      <c r="H213" s="116"/>
      <c r="I213" s="116"/>
      <c r="J213" s="109">
        <v>200</v>
      </c>
      <c r="K213" s="113">
        <f t="shared" si="119"/>
        <v>1</v>
      </c>
    </row>
    <row r="214" spans="1:11" s="31" customFormat="1" ht="62.25" customHeight="1" x14ac:dyDescent="0.25">
      <c r="A214" s="23"/>
      <c r="B214" s="5" t="s">
        <v>526</v>
      </c>
      <c r="C214" s="6" t="s">
        <v>194</v>
      </c>
      <c r="D214" s="13"/>
      <c r="E214" s="118">
        <f>E215</f>
        <v>800</v>
      </c>
      <c r="F214" s="118">
        <f t="shared" ref="F214:J214" si="122">F215</f>
        <v>800</v>
      </c>
      <c r="G214" s="118">
        <f t="shared" si="122"/>
        <v>800</v>
      </c>
      <c r="H214" s="118">
        <f t="shared" si="122"/>
        <v>800</v>
      </c>
      <c r="I214" s="118">
        <f t="shared" si="122"/>
        <v>800</v>
      </c>
      <c r="J214" s="118">
        <f t="shared" si="122"/>
        <v>800</v>
      </c>
      <c r="K214" s="113">
        <f t="shared" si="119"/>
        <v>1</v>
      </c>
    </row>
    <row r="215" spans="1:11" s="31" customFormat="1" ht="29.25" customHeight="1" x14ac:dyDescent="0.25">
      <c r="A215" s="23"/>
      <c r="B215" s="68" t="s">
        <v>56</v>
      </c>
      <c r="C215" s="6" t="s">
        <v>452</v>
      </c>
      <c r="D215" s="13"/>
      <c r="E215" s="118">
        <f>E216</f>
        <v>800</v>
      </c>
      <c r="F215" s="118">
        <f t="shared" ref="F215:J215" si="123">F216</f>
        <v>800</v>
      </c>
      <c r="G215" s="118">
        <f t="shared" si="123"/>
        <v>800</v>
      </c>
      <c r="H215" s="118">
        <f t="shared" si="123"/>
        <v>800</v>
      </c>
      <c r="I215" s="118">
        <f t="shared" si="123"/>
        <v>800</v>
      </c>
      <c r="J215" s="118">
        <f t="shared" si="123"/>
        <v>800</v>
      </c>
      <c r="K215" s="113">
        <f t="shared" si="119"/>
        <v>1</v>
      </c>
    </row>
    <row r="216" spans="1:11" s="31" customFormat="1" ht="29.25" customHeight="1" x14ac:dyDescent="0.25">
      <c r="A216" s="23"/>
      <c r="B216" s="14" t="s">
        <v>48</v>
      </c>
      <c r="C216" s="6" t="s">
        <v>452</v>
      </c>
      <c r="D216" s="13" t="s">
        <v>49</v>
      </c>
      <c r="E216" s="118">
        <v>800</v>
      </c>
      <c r="F216" s="118">
        <v>800</v>
      </c>
      <c r="G216" s="118">
        <v>800</v>
      </c>
      <c r="H216" s="118">
        <v>800</v>
      </c>
      <c r="I216" s="118">
        <v>800</v>
      </c>
      <c r="J216" s="118">
        <v>800</v>
      </c>
      <c r="K216" s="113">
        <f t="shared" si="119"/>
        <v>1</v>
      </c>
    </row>
    <row r="217" spans="1:11" s="31" customFormat="1" ht="46.5" customHeight="1" x14ac:dyDescent="0.25">
      <c r="A217" s="23"/>
      <c r="B217" s="9" t="s">
        <v>299</v>
      </c>
      <c r="C217" s="14" t="s">
        <v>197</v>
      </c>
      <c r="D217" s="14"/>
      <c r="E217" s="118">
        <f>E218</f>
        <v>3571</v>
      </c>
      <c r="F217" s="118">
        <f t="shared" ref="F217:J217" si="124">F218</f>
        <v>0</v>
      </c>
      <c r="G217" s="118">
        <f t="shared" si="124"/>
        <v>0</v>
      </c>
      <c r="H217" s="118">
        <f t="shared" si="124"/>
        <v>0</v>
      </c>
      <c r="I217" s="118">
        <f t="shared" si="124"/>
        <v>0</v>
      </c>
      <c r="J217" s="118">
        <f t="shared" si="124"/>
        <v>3532</v>
      </c>
      <c r="K217" s="113">
        <f t="shared" si="119"/>
        <v>0.98907868944273314</v>
      </c>
    </row>
    <row r="218" spans="1:11" s="31" customFormat="1" ht="14.25" customHeight="1" x14ac:dyDescent="0.25">
      <c r="A218" s="23"/>
      <c r="B218" s="9" t="s">
        <v>527</v>
      </c>
      <c r="C218" s="14" t="s">
        <v>196</v>
      </c>
      <c r="D218" s="14"/>
      <c r="E218" s="118">
        <f>E219</f>
        <v>3571</v>
      </c>
      <c r="F218" s="118">
        <f t="shared" ref="F218:J218" si="125">F219</f>
        <v>0</v>
      </c>
      <c r="G218" s="118">
        <f t="shared" si="125"/>
        <v>0</v>
      </c>
      <c r="H218" s="118">
        <f t="shared" si="125"/>
        <v>0</v>
      </c>
      <c r="I218" s="118">
        <f t="shared" si="125"/>
        <v>0</v>
      </c>
      <c r="J218" s="118">
        <f t="shared" si="125"/>
        <v>3532</v>
      </c>
      <c r="K218" s="113">
        <f t="shared" si="119"/>
        <v>0.98907868944273314</v>
      </c>
    </row>
    <row r="219" spans="1:11" s="31" customFormat="1" ht="16.5" customHeight="1" x14ac:dyDescent="0.25">
      <c r="A219" s="23"/>
      <c r="B219" s="9" t="s">
        <v>11</v>
      </c>
      <c r="C219" s="14" t="s">
        <v>196</v>
      </c>
      <c r="D219" s="14" t="s">
        <v>10</v>
      </c>
      <c r="E219" s="118">
        <v>3571</v>
      </c>
      <c r="F219" s="120"/>
      <c r="G219" s="116"/>
      <c r="H219" s="116"/>
      <c r="I219" s="116"/>
      <c r="J219" s="109">
        <v>3532</v>
      </c>
      <c r="K219" s="113">
        <f t="shared" si="119"/>
        <v>0.98907868944273314</v>
      </c>
    </row>
    <row r="220" spans="1:11" s="31" customFormat="1" ht="45.75" customHeight="1" x14ac:dyDescent="0.25">
      <c r="A220" s="23"/>
      <c r="B220" s="9" t="s">
        <v>508</v>
      </c>
      <c r="C220" s="9" t="s">
        <v>198</v>
      </c>
      <c r="D220" s="12"/>
      <c r="E220" s="118">
        <f>E221</f>
        <v>160</v>
      </c>
      <c r="F220" s="118">
        <f t="shared" ref="F220:J220" si="126">F221</f>
        <v>0</v>
      </c>
      <c r="G220" s="118">
        <f t="shared" si="126"/>
        <v>0</v>
      </c>
      <c r="H220" s="118">
        <f t="shared" si="126"/>
        <v>0</v>
      </c>
      <c r="I220" s="118">
        <f t="shared" si="126"/>
        <v>0</v>
      </c>
      <c r="J220" s="118">
        <f t="shared" si="126"/>
        <v>160</v>
      </c>
      <c r="K220" s="113">
        <f t="shared" si="119"/>
        <v>1</v>
      </c>
    </row>
    <row r="221" spans="1:11" s="31" customFormat="1" ht="30" customHeight="1" x14ac:dyDescent="0.25">
      <c r="A221" s="23"/>
      <c r="B221" s="28" t="s">
        <v>455</v>
      </c>
      <c r="C221" s="28" t="s">
        <v>454</v>
      </c>
      <c r="D221" s="42"/>
      <c r="E221" s="118">
        <f>E222</f>
        <v>160</v>
      </c>
      <c r="F221" s="118">
        <f t="shared" ref="F221:J221" si="127">F222</f>
        <v>0</v>
      </c>
      <c r="G221" s="118">
        <f t="shared" si="127"/>
        <v>0</v>
      </c>
      <c r="H221" s="118">
        <f t="shared" si="127"/>
        <v>0</v>
      </c>
      <c r="I221" s="118">
        <f t="shared" si="127"/>
        <v>0</v>
      </c>
      <c r="J221" s="118">
        <f t="shared" si="127"/>
        <v>160</v>
      </c>
      <c r="K221" s="113">
        <f t="shared" si="119"/>
        <v>1</v>
      </c>
    </row>
    <row r="222" spans="1:11" s="31" customFormat="1" ht="14.25" customHeight="1" x14ac:dyDescent="0.25">
      <c r="A222" s="23"/>
      <c r="B222" s="28" t="s">
        <v>11</v>
      </c>
      <c r="C222" s="28" t="s">
        <v>454</v>
      </c>
      <c r="D222" s="42" t="s">
        <v>10</v>
      </c>
      <c r="E222" s="118">
        <v>160</v>
      </c>
      <c r="F222" s="120"/>
      <c r="G222" s="116"/>
      <c r="H222" s="116"/>
      <c r="I222" s="116"/>
      <c r="J222" s="109">
        <v>160</v>
      </c>
      <c r="K222" s="113">
        <f t="shared" si="119"/>
        <v>1</v>
      </c>
    </row>
    <row r="223" spans="1:11" s="64" customFormat="1" ht="15" customHeight="1" x14ac:dyDescent="0.25">
      <c r="A223" s="24"/>
      <c r="B223" s="11" t="s">
        <v>58</v>
      </c>
      <c r="C223" s="9" t="s">
        <v>465</v>
      </c>
      <c r="D223" s="14"/>
      <c r="E223" s="118">
        <f>E224+E230+E236+E243+E246+E249</f>
        <v>100179.3</v>
      </c>
      <c r="F223" s="118">
        <f t="shared" ref="F223:J223" si="128">F224+F230+F236+F243+F246+F249</f>
        <v>0</v>
      </c>
      <c r="G223" s="118">
        <f t="shared" si="128"/>
        <v>0</v>
      </c>
      <c r="H223" s="118">
        <f t="shared" si="128"/>
        <v>0</v>
      </c>
      <c r="I223" s="118">
        <f t="shared" si="128"/>
        <v>0</v>
      </c>
      <c r="J223" s="118">
        <f t="shared" si="128"/>
        <v>98928.9</v>
      </c>
      <c r="K223" s="113">
        <f t="shared" si="119"/>
        <v>0.98751837954547483</v>
      </c>
    </row>
    <row r="224" spans="1:11" s="64" customFormat="1" ht="91.5" customHeight="1" x14ac:dyDescent="0.25">
      <c r="A224" s="24"/>
      <c r="B224" s="9" t="s">
        <v>303</v>
      </c>
      <c r="C224" s="6" t="s">
        <v>201</v>
      </c>
      <c r="D224" s="14"/>
      <c r="E224" s="118">
        <f>E225+E228</f>
        <v>1327.9</v>
      </c>
      <c r="F224" s="118">
        <f t="shared" ref="F224:I224" si="129">F225+F228</f>
        <v>0</v>
      </c>
      <c r="G224" s="118">
        <f t="shared" si="129"/>
        <v>0</v>
      </c>
      <c r="H224" s="118">
        <f t="shared" si="129"/>
        <v>0</v>
      </c>
      <c r="I224" s="118">
        <f t="shared" si="129"/>
        <v>0</v>
      </c>
      <c r="J224" s="111">
        <v>729.7</v>
      </c>
      <c r="K224" s="113">
        <f t="shared" si="119"/>
        <v>0.54951427065291059</v>
      </c>
    </row>
    <row r="225" spans="1:11" s="64" customFormat="1" ht="61.5" customHeight="1" x14ac:dyDescent="0.25">
      <c r="A225" s="24"/>
      <c r="B225" s="11" t="s">
        <v>63</v>
      </c>
      <c r="C225" s="6" t="s">
        <v>459</v>
      </c>
      <c r="D225" s="14"/>
      <c r="E225" s="118">
        <f>E226+E227</f>
        <v>550.29999999999995</v>
      </c>
      <c r="F225" s="118">
        <f t="shared" ref="F225:J225" si="130">F226+F227</f>
        <v>0</v>
      </c>
      <c r="G225" s="118">
        <f t="shared" si="130"/>
        <v>0</v>
      </c>
      <c r="H225" s="118">
        <f t="shared" si="130"/>
        <v>0</v>
      </c>
      <c r="I225" s="118">
        <f t="shared" si="130"/>
        <v>0</v>
      </c>
      <c r="J225" s="118">
        <f t="shared" si="130"/>
        <v>311.7</v>
      </c>
      <c r="K225" s="113">
        <f t="shared" si="119"/>
        <v>0.56641831728148284</v>
      </c>
    </row>
    <row r="226" spans="1:11" s="64" customFormat="1" ht="27.75" customHeight="1" x14ac:dyDescent="0.25">
      <c r="A226" s="24"/>
      <c r="B226" s="6" t="s">
        <v>14</v>
      </c>
      <c r="C226" s="6" t="s">
        <v>459</v>
      </c>
      <c r="D226" s="14" t="s">
        <v>5</v>
      </c>
      <c r="E226" s="118">
        <v>2.4</v>
      </c>
      <c r="F226" s="119"/>
      <c r="G226" s="117"/>
      <c r="H226" s="117"/>
      <c r="I226" s="117"/>
      <c r="J226" s="109">
        <v>0.5</v>
      </c>
      <c r="K226" s="113">
        <f t="shared" si="119"/>
        <v>0.20833333333333334</v>
      </c>
    </row>
    <row r="227" spans="1:11" s="64" customFormat="1" ht="15.75" customHeight="1" x14ac:dyDescent="0.25">
      <c r="A227" s="24"/>
      <c r="B227" s="9" t="s">
        <v>11</v>
      </c>
      <c r="C227" s="6" t="s">
        <v>459</v>
      </c>
      <c r="D227" s="14" t="s">
        <v>10</v>
      </c>
      <c r="E227" s="118">
        <v>547.9</v>
      </c>
      <c r="F227" s="119"/>
      <c r="G227" s="117"/>
      <c r="H227" s="117"/>
      <c r="I227" s="117"/>
      <c r="J227" s="109">
        <v>311.2</v>
      </c>
      <c r="K227" s="113">
        <f t="shared" si="119"/>
        <v>0.56798685891586054</v>
      </c>
    </row>
    <row r="228" spans="1:11" s="64" customFormat="1" ht="78" customHeight="1" x14ac:dyDescent="0.25">
      <c r="A228" s="24"/>
      <c r="B228" s="76" t="s">
        <v>64</v>
      </c>
      <c r="C228" s="6" t="s">
        <v>460</v>
      </c>
      <c r="D228" s="14"/>
      <c r="E228" s="118">
        <f>E229</f>
        <v>777.6</v>
      </c>
      <c r="F228" s="118">
        <f t="shared" ref="F228:J228" si="131">F229</f>
        <v>0</v>
      </c>
      <c r="G228" s="118">
        <f t="shared" si="131"/>
        <v>0</v>
      </c>
      <c r="H228" s="118">
        <f t="shared" si="131"/>
        <v>0</v>
      </c>
      <c r="I228" s="118">
        <f t="shared" si="131"/>
        <v>0</v>
      </c>
      <c r="J228" s="118">
        <f t="shared" si="131"/>
        <v>418.1</v>
      </c>
      <c r="K228" s="113">
        <f t="shared" si="119"/>
        <v>0.53768004115226342</v>
      </c>
    </row>
    <row r="229" spans="1:11" s="64" customFormat="1" ht="15" customHeight="1" x14ac:dyDescent="0.25">
      <c r="A229" s="24"/>
      <c r="B229" s="9" t="s">
        <v>11</v>
      </c>
      <c r="C229" s="6" t="s">
        <v>460</v>
      </c>
      <c r="D229" s="14" t="s">
        <v>10</v>
      </c>
      <c r="E229" s="118">
        <v>777.6</v>
      </c>
      <c r="F229" s="119"/>
      <c r="G229" s="117"/>
      <c r="H229" s="117"/>
      <c r="I229" s="117"/>
      <c r="J229" s="109">
        <v>418.1</v>
      </c>
      <c r="K229" s="113">
        <f t="shared" si="119"/>
        <v>0.53768004115226342</v>
      </c>
    </row>
    <row r="230" spans="1:11" s="64" customFormat="1" ht="93.75" customHeight="1" x14ac:dyDescent="0.25">
      <c r="A230" s="24"/>
      <c r="B230" s="9" t="s">
        <v>302</v>
      </c>
      <c r="C230" s="6" t="s">
        <v>200</v>
      </c>
      <c r="D230" s="13"/>
      <c r="E230" s="118">
        <f>E231+E234</f>
        <v>93435.1</v>
      </c>
      <c r="F230" s="118">
        <f t="shared" ref="F230:J230" si="132">F231+F234</f>
        <v>0</v>
      </c>
      <c r="G230" s="118">
        <f t="shared" si="132"/>
        <v>0</v>
      </c>
      <c r="H230" s="118">
        <f t="shared" si="132"/>
        <v>0</v>
      </c>
      <c r="I230" s="118">
        <f t="shared" si="132"/>
        <v>0</v>
      </c>
      <c r="J230" s="118">
        <f t="shared" si="132"/>
        <v>92782.9</v>
      </c>
      <c r="K230" s="113">
        <f t="shared" si="119"/>
        <v>0.99301975381842567</v>
      </c>
    </row>
    <row r="231" spans="1:11" s="64" customFormat="1" ht="76.5" customHeight="1" x14ac:dyDescent="0.25">
      <c r="A231" s="24"/>
      <c r="B231" s="10" t="s">
        <v>61</v>
      </c>
      <c r="C231" s="6" t="s">
        <v>457</v>
      </c>
      <c r="D231" s="14"/>
      <c r="E231" s="118">
        <f>E232+E233</f>
        <v>51380.2</v>
      </c>
      <c r="F231" s="118">
        <f t="shared" ref="F231:J231" si="133">F232+F233</f>
        <v>0</v>
      </c>
      <c r="G231" s="118">
        <f t="shared" si="133"/>
        <v>0</v>
      </c>
      <c r="H231" s="118">
        <f t="shared" si="133"/>
        <v>0</v>
      </c>
      <c r="I231" s="118">
        <f t="shared" si="133"/>
        <v>0</v>
      </c>
      <c r="J231" s="118">
        <f t="shared" si="133"/>
        <v>50868.9</v>
      </c>
      <c r="K231" s="113">
        <f t="shared" si="119"/>
        <v>0.99004869580110633</v>
      </c>
    </row>
    <row r="232" spans="1:11" s="64" customFormat="1" ht="31.5" x14ac:dyDescent="0.25">
      <c r="A232" s="24"/>
      <c r="B232" s="6" t="s">
        <v>14</v>
      </c>
      <c r="C232" s="6" t="s">
        <v>457</v>
      </c>
      <c r="D232" s="14" t="s">
        <v>5</v>
      </c>
      <c r="E232" s="118">
        <v>91.5</v>
      </c>
      <c r="F232" s="119"/>
      <c r="G232" s="117"/>
      <c r="H232" s="117"/>
      <c r="I232" s="117"/>
      <c r="J232" s="109">
        <v>90.9</v>
      </c>
      <c r="K232" s="113">
        <f t="shared" si="119"/>
        <v>0.99344262295081975</v>
      </c>
    </row>
    <row r="233" spans="1:11" s="64" customFormat="1" ht="15.75" customHeight="1" x14ac:dyDescent="0.25">
      <c r="A233" s="24"/>
      <c r="B233" s="9" t="s">
        <v>11</v>
      </c>
      <c r="C233" s="6" t="s">
        <v>457</v>
      </c>
      <c r="D233" s="14" t="s">
        <v>10</v>
      </c>
      <c r="E233" s="118">
        <v>51288.7</v>
      </c>
      <c r="F233" s="119"/>
      <c r="G233" s="117"/>
      <c r="H233" s="117"/>
      <c r="I233" s="117"/>
      <c r="J233" s="109">
        <v>50778</v>
      </c>
      <c r="K233" s="113">
        <f t="shared" si="119"/>
        <v>0.99004264097159811</v>
      </c>
    </row>
    <row r="234" spans="1:11" s="64" customFormat="1" ht="63" customHeight="1" x14ac:dyDescent="0.25">
      <c r="A234" s="24"/>
      <c r="B234" s="5" t="s">
        <v>62</v>
      </c>
      <c r="C234" s="6" t="s">
        <v>458</v>
      </c>
      <c r="D234" s="14"/>
      <c r="E234" s="118">
        <f>E235</f>
        <v>42054.9</v>
      </c>
      <c r="F234" s="118">
        <f t="shared" ref="F234:J234" si="134">F235</f>
        <v>0</v>
      </c>
      <c r="G234" s="118">
        <f t="shared" si="134"/>
        <v>0</v>
      </c>
      <c r="H234" s="118">
        <f t="shared" si="134"/>
        <v>0</v>
      </c>
      <c r="I234" s="118">
        <f t="shared" si="134"/>
        <v>0</v>
      </c>
      <c r="J234" s="118">
        <f t="shared" si="134"/>
        <v>41914</v>
      </c>
      <c r="K234" s="113">
        <f t="shared" si="119"/>
        <v>0.99664961752376058</v>
      </c>
    </row>
    <row r="235" spans="1:11" s="64" customFormat="1" ht="13.5" customHeight="1" x14ac:dyDescent="0.25">
      <c r="A235" s="24"/>
      <c r="B235" s="9" t="s">
        <v>11</v>
      </c>
      <c r="C235" s="6" t="s">
        <v>458</v>
      </c>
      <c r="D235" s="14" t="s">
        <v>10</v>
      </c>
      <c r="E235" s="118">
        <v>42054.9</v>
      </c>
      <c r="F235" s="119"/>
      <c r="G235" s="117"/>
      <c r="H235" s="117"/>
      <c r="I235" s="117"/>
      <c r="J235" s="109">
        <v>41914</v>
      </c>
      <c r="K235" s="113">
        <f t="shared" si="119"/>
        <v>0.99664961752376058</v>
      </c>
    </row>
    <row r="236" spans="1:11" s="64" customFormat="1" ht="44.25" customHeight="1" x14ac:dyDescent="0.25">
      <c r="A236" s="24"/>
      <c r="B236" s="6" t="s">
        <v>305</v>
      </c>
      <c r="C236" s="9" t="s">
        <v>203</v>
      </c>
      <c r="D236" s="14"/>
      <c r="E236" s="118">
        <f>E237+E240</f>
        <v>5040.8</v>
      </c>
      <c r="F236" s="118">
        <f t="shared" ref="F236:J236" si="135">F237+F240</f>
        <v>0</v>
      </c>
      <c r="G236" s="118">
        <f t="shared" si="135"/>
        <v>0</v>
      </c>
      <c r="H236" s="118">
        <f t="shared" si="135"/>
        <v>0</v>
      </c>
      <c r="I236" s="118">
        <f t="shared" si="135"/>
        <v>0</v>
      </c>
      <c r="J236" s="118">
        <f t="shared" si="135"/>
        <v>5040.8</v>
      </c>
      <c r="K236" s="113">
        <f t="shared" si="119"/>
        <v>1</v>
      </c>
    </row>
    <row r="237" spans="1:11" s="64" customFormat="1" ht="45" customHeight="1" x14ac:dyDescent="0.25">
      <c r="A237" s="24"/>
      <c r="B237" s="5" t="s">
        <v>65</v>
      </c>
      <c r="C237" s="13" t="s">
        <v>462</v>
      </c>
      <c r="D237" s="13"/>
      <c r="E237" s="118">
        <f>E238+E239</f>
        <v>4534.4000000000005</v>
      </c>
      <c r="F237" s="118">
        <f t="shared" ref="F237:J237" si="136">F238+F239</f>
        <v>0</v>
      </c>
      <c r="G237" s="118">
        <f t="shared" si="136"/>
        <v>0</v>
      </c>
      <c r="H237" s="118">
        <f t="shared" si="136"/>
        <v>0</v>
      </c>
      <c r="I237" s="118">
        <f t="shared" si="136"/>
        <v>0</v>
      </c>
      <c r="J237" s="118">
        <f t="shared" si="136"/>
        <v>4534.4000000000005</v>
      </c>
      <c r="K237" s="113">
        <f t="shared" si="119"/>
        <v>1</v>
      </c>
    </row>
    <row r="238" spans="1:11" s="64" customFormat="1" ht="63" customHeight="1" x14ac:dyDescent="0.25">
      <c r="A238" s="24"/>
      <c r="B238" s="6" t="s">
        <v>68</v>
      </c>
      <c r="C238" s="13" t="s">
        <v>462</v>
      </c>
      <c r="D238" s="13" t="s">
        <v>6</v>
      </c>
      <c r="E238" s="118">
        <v>4387.6000000000004</v>
      </c>
      <c r="F238" s="119"/>
      <c r="G238" s="117"/>
      <c r="H238" s="117"/>
      <c r="I238" s="117"/>
      <c r="J238" s="109">
        <v>4387.6000000000004</v>
      </c>
      <c r="K238" s="113">
        <f t="shared" si="119"/>
        <v>1</v>
      </c>
    </row>
    <row r="239" spans="1:11" s="64" customFormat="1" ht="31.5" x14ac:dyDescent="0.25">
      <c r="A239" s="24"/>
      <c r="B239" s="6" t="s">
        <v>14</v>
      </c>
      <c r="C239" s="13" t="s">
        <v>462</v>
      </c>
      <c r="D239" s="13" t="s">
        <v>5</v>
      </c>
      <c r="E239" s="118">
        <v>146.80000000000001</v>
      </c>
      <c r="F239" s="119"/>
      <c r="G239" s="117"/>
      <c r="H239" s="117"/>
      <c r="I239" s="117"/>
      <c r="J239" s="109">
        <v>146.80000000000001</v>
      </c>
      <c r="K239" s="113">
        <f t="shared" si="119"/>
        <v>1</v>
      </c>
    </row>
    <row r="240" spans="1:11" s="64" customFormat="1" ht="30" customHeight="1" x14ac:dyDescent="0.25">
      <c r="A240" s="24"/>
      <c r="B240" s="11" t="s">
        <v>66</v>
      </c>
      <c r="C240" s="13" t="s">
        <v>463</v>
      </c>
      <c r="D240" s="13"/>
      <c r="E240" s="118">
        <f>E241+E242</f>
        <v>506.40000000000003</v>
      </c>
      <c r="F240" s="118">
        <f t="shared" ref="F240:J240" si="137">F241+F242</f>
        <v>0</v>
      </c>
      <c r="G240" s="118">
        <f t="shared" si="137"/>
        <v>0</v>
      </c>
      <c r="H240" s="118">
        <f t="shared" si="137"/>
        <v>0</v>
      </c>
      <c r="I240" s="118">
        <f t="shared" si="137"/>
        <v>0</v>
      </c>
      <c r="J240" s="118">
        <f t="shared" si="137"/>
        <v>506.40000000000003</v>
      </c>
      <c r="K240" s="113">
        <f t="shared" si="119"/>
        <v>1</v>
      </c>
    </row>
    <row r="241" spans="1:12" s="64" customFormat="1" ht="60" customHeight="1" x14ac:dyDescent="0.25">
      <c r="A241" s="24"/>
      <c r="B241" s="6" t="s">
        <v>68</v>
      </c>
      <c r="C241" s="13" t="s">
        <v>463</v>
      </c>
      <c r="D241" s="13" t="s">
        <v>6</v>
      </c>
      <c r="E241" s="118">
        <v>488.3</v>
      </c>
      <c r="F241" s="119"/>
      <c r="G241" s="117"/>
      <c r="H241" s="117"/>
      <c r="I241" s="117"/>
      <c r="J241" s="109">
        <v>488.3</v>
      </c>
      <c r="K241" s="113">
        <f t="shared" si="119"/>
        <v>1</v>
      </c>
    </row>
    <row r="242" spans="1:12" s="64" customFormat="1" ht="29.25" customHeight="1" x14ac:dyDescent="0.25">
      <c r="A242" s="24"/>
      <c r="B242" s="6" t="s">
        <v>14</v>
      </c>
      <c r="C242" s="13" t="s">
        <v>463</v>
      </c>
      <c r="D242" s="13" t="s">
        <v>5</v>
      </c>
      <c r="E242" s="118">
        <v>18.100000000000001</v>
      </c>
      <c r="F242" s="119"/>
      <c r="G242" s="117"/>
      <c r="H242" s="117"/>
      <c r="I242" s="117"/>
      <c r="J242" s="109">
        <v>18.100000000000001</v>
      </c>
      <c r="K242" s="113">
        <f t="shared" si="119"/>
        <v>1</v>
      </c>
    </row>
    <row r="243" spans="1:12" s="64" customFormat="1" ht="178.9" hidden="1" customHeight="1" x14ac:dyDescent="0.25">
      <c r="A243" s="24"/>
      <c r="B243" s="35" t="s">
        <v>301</v>
      </c>
      <c r="C243" s="9" t="s">
        <v>199</v>
      </c>
      <c r="D243" s="14"/>
      <c r="E243" s="118">
        <f>E244</f>
        <v>0</v>
      </c>
      <c r="F243" s="119"/>
      <c r="G243" s="117"/>
      <c r="H243" s="117"/>
      <c r="I243" s="117"/>
      <c r="J243" s="112"/>
      <c r="K243" s="113" t="e">
        <f t="shared" si="119"/>
        <v>#DIV/0!</v>
      </c>
    </row>
    <row r="244" spans="1:12" s="64" customFormat="1" ht="161.44999999999999" hidden="1" customHeight="1" x14ac:dyDescent="0.25">
      <c r="A244" s="24"/>
      <c r="B244" s="5" t="s">
        <v>60</v>
      </c>
      <c r="C244" s="6" t="s">
        <v>456</v>
      </c>
      <c r="D244" s="13"/>
      <c r="E244" s="118">
        <f>E245</f>
        <v>0</v>
      </c>
      <c r="F244" s="119"/>
      <c r="G244" s="117"/>
      <c r="H244" s="117"/>
      <c r="I244" s="117"/>
      <c r="J244" s="112"/>
      <c r="K244" s="113" t="e">
        <f t="shared" si="119"/>
        <v>#DIV/0!</v>
      </c>
    </row>
    <row r="245" spans="1:12" s="64" customFormat="1" ht="31.5" hidden="1" x14ac:dyDescent="0.25">
      <c r="A245" s="24"/>
      <c r="B245" s="9" t="s">
        <v>11</v>
      </c>
      <c r="C245" s="6" t="s">
        <v>456</v>
      </c>
      <c r="D245" s="13" t="s">
        <v>10</v>
      </c>
      <c r="E245" s="118">
        <v>0</v>
      </c>
      <c r="F245" s="119"/>
      <c r="G245" s="117"/>
      <c r="H245" s="117"/>
      <c r="I245" s="117"/>
      <c r="J245" s="112"/>
      <c r="K245" s="113" t="e">
        <f t="shared" si="119"/>
        <v>#DIV/0!</v>
      </c>
    </row>
    <row r="246" spans="1:12" s="64" customFormat="1" ht="61.5" customHeight="1" x14ac:dyDescent="0.25">
      <c r="A246" s="24"/>
      <c r="B246" s="6" t="s">
        <v>306</v>
      </c>
      <c r="C246" s="13" t="s">
        <v>204</v>
      </c>
      <c r="D246" s="13"/>
      <c r="E246" s="118">
        <f>E247</f>
        <v>331</v>
      </c>
      <c r="F246" s="118">
        <f t="shared" ref="F246:J246" si="138">F247</f>
        <v>0</v>
      </c>
      <c r="G246" s="118">
        <f t="shared" si="138"/>
        <v>0</v>
      </c>
      <c r="H246" s="118">
        <f t="shared" si="138"/>
        <v>0</v>
      </c>
      <c r="I246" s="118">
        <f t="shared" si="138"/>
        <v>0</v>
      </c>
      <c r="J246" s="118">
        <f t="shared" si="138"/>
        <v>331</v>
      </c>
      <c r="K246" s="113">
        <f t="shared" si="119"/>
        <v>1</v>
      </c>
    </row>
    <row r="247" spans="1:12" s="64" customFormat="1" ht="157.5" customHeight="1" x14ac:dyDescent="0.25">
      <c r="A247" s="24"/>
      <c r="B247" s="36" t="s">
        <v>67</v>
      </c>
      <c r="C247" s="13" t="s">
        <v>464</v>
      </c>
      <c r="D247" s="12"/>
      <c r="E247" s="118">
        <f>E248</f>
        <v>331</v>
      </c>
      <c r="F247" s="118">
        <f t="shared" ref="F247:J247" si="139">F248</f>
        <v>0</v>
      </c>
      <c r="G247" s="118">
        <f t="shared" si="139"/>
        <v>0</v>
      </c>
      <c r="H247" s="118">
        <f t="shared" si="139"/>
        <v>0</v>
      </c>
      <c r="I247" s="118">
        <f t="shared" si="139"/>
        <v>0</v>
      </c>
      <c r="J247" s="118">
        <f t="shared" si="139"/>
        <v>331</v>
      </c>
      <c r="K247" s="113">
        <f t="shared" si="119"/>
        <v>1</v>
      </c>
    </row>
    <row r="248" spans="1:12" s="64" customFormat="1" ht="61.5" customHeight="1" x14ac:dyDescent="0.25">
      <c r="A248" s="24"/>
      <c r="B248" s="6" t="s">
        <v>68</v>
      </c>
      <c r="C248" s="13" t="s">
        <v>464</v>
      </c>
      <c r="D248" s="12" t="s">
        <v>6</v>
      </c>
      <c r="E248" s="118">
        <v>331</v>
      </c>
      <c r="F248" s="119"/>
      <c r="G248" s="117"/>
      <c r="H248" s="117"/>
      <c r="I248" s="117"/>
      <c r="J248" s="109">
        <v>331</v>
      </c>
      <c r="K248" s="113">
        <f t="shared" si="119"/>
        <v>1</v>
      </c>
    </row>
    <row r="249" spans="1:12" s="64" customFormat="1" ht="45" customHeight="1" x14ac:dyDescent="0.25">
      <c r="A249" s="24"/>
      <c r="B249" s="9" t="s">
        <v>304</v>
      </c>
      <c r="C249" s="6" t="s">
        <v>202</v>
      </c>
      <c r="D249" s="14"/>
      <c r="E249" s="118">
        <f>E250</f>
        <v>44.5</v>
      </c>
      <c r="F249" s="118">
        <f t="shared" ref="F249:J249" si="140">F250</f>
        <v>0</v>
      </c>
      <c r="G249" s="118">
        <f t="shared" si="140"/>
        <v>0</v>
      </c>
      <c r="H249" s="118">
        <f t="shared" si="140"/>
        <v>0</v>
      </c>
      <c r="I249" s="118">
        <f t="shared" si="140"/>
        <v>0</v>
      </c>
      <c r="J249" s="118">
        <f t="shared" si="140"/>
        <v>44.5</v>
      </c>
      <c r="K249" s="113">
        <f t="shared" si="119"/>
        <v>1</v>
      </c>
    </row>
    <row r="250" spans="1:12" s="31" customFormat="1" ht="77.25" customHeight="1" x14ac:dyDescent="0.25">
      <c r="A250" s="23"/>
      <c r="B250" s="10" t="s">
        <v>59</v>
      </c>
      <c r="C250" s="9" t="s">
        <v>461</v>
      </c>
      <c r="D250" s="14"/>
      <c r="E250" s="118">
        <f>E251</f>
        <v>44.5</v>
      </c>
      <c r="F250" s="118">
        <f t="shared" ref="F250:J250" si="141">F251</f>
        <v>0</v>
      </c>
      <c r="G250" s="118">
        <f t="shared" si="141"/>
        <v>0</v>
      </c>
      <c r="H250" s="118">
        <f t="shared" si="141"/>
        <v>0</v>
      </c>
      <c r="I250" s="118">
        <f t="shared" si="141"/>
        <v>0</v>
      </c>
      <c r="J250" s="118">
        <f t="shared" si="141"/>
        <v>44.5</v>
      </c>
      <c r="K250" s="113">
        <f t="shared" si="119"/>
        <v>1</v>
      </c>
    </row>
    <row r="251" spans="1:12" s="31" customFormat="1" ht="31.5" x14ac:dyDescent="0.25">
      <c r="A251" s="23"/>
      <c r="B251" s="6" t="s">
        <v>14</v>
      </c>
      <c r="C251" s="9" t="s">
        <v>461</v>
      </c>
      <c r="D251" s="14" t="s">
        <v>5</v>
      </c>
      <c r="E251" s="118">
        <v>44.5</v>
      </c>
      <c r="F251" s="120"/>
      <c r="G251" s="116"/>
      <c r="H251" s="116"/>
      <c r="I251" s="116"/>
      <c r="J251" s="109">
        <v>44.5</v>
      </c>
      <c r="K251" s="113">
        <f t="shared" si="119"/>
        <v>1</v>
      </c>
    </row>
    <row r="252" spans="1:12" s="64" customFormat="1" ht="30.75" customHeight="1" x14ac:dyDescent="0.25">
      <c r="A252" s="24">
        <v>5</v>
      </c>
      <c r="B252" s="125" t="s">
        <v>69</v>
      </c>
      <c r="C252" s="70" t="s">
        <v>439</v>
      </c>
      <c r="D252" s="77"/>
      <c r="E252" s="115">
        <f>E253+E274</f>
        <v>72302.100000000006</v>
      </c>
      <c r="F252" s="115">
        <f t="shared" ref="F252:J252" si="142">F253+F274</f>
        <v>0</v>
      </c>
      <c r="G252" s="115">
        <f t="shared" si="142"/>
        <v>0</v>
      </c>
      <c r="H252" s="115">
        <f t="shared" si="142"/>
        <v>0</v>
      </c>
      <c r="I252" s="115">
        <f t="shared" si="142"/>
        <v>0</v>
      </c>
      <c r="J252" s="115">
        <f t="shared" si="142"/>
        <v>72240.800000000003</v>
      </c>
      <c r="K252" s="114">
        <f t="shared" si="119"/>
        <v>0.99915216847090194</v>
      </c>
      <c r="L252" s="103"/>
    </row>
    <row r="253" spans="1:12" s="64" customFormat="1" ht="18" customHeight="1" x14ac:dyDescent="0.25">
      <c r="A253" s="24"/>
      <c r="B253" s="8" t="s">
        <v>70</v>
      </c>
      <c r="C253" s="6" t="s">
        <v>438</v>
      </c>
      <c r="D253" s="7"/>
      <c r="E253" s="118">
        <f>E254+E263+E268+E271</f>
        <v>70797.8</v>
      </c>
      <c r="F253" s="118">
        <f t="shared" ref="F253:J253" si="143">F254+F263+F268+F271</f>
        <v>0</v>
      </c>
      <c r="G253" s="118">
        <f t="shared" si="143"/>
        <v>0</v>
      </c>
      <c r="H253" s="118">
        <f t="shared" si="143"/>
        <v>0</v>
      </c>
      <c r="I253" s="118">
        <f t="shared" si="143"/>
        <v>0</v>
      </c>
      <c r="J253" s="118">
        <f t="shared" si="143"/>
        <v>70740.400000000009</v>
      </c>
      <c r="K253" s="113">
        <f t="shared" si="119"/>
        <v>0.99918924034362655</v>
      </c>
    </row>
    <row r="254" spans="1:12" s="64" customFormat="1" ht="30.75" customHeight="1" x14ac:dyDescent="0.25">
      <c r="A254" s="24"/>
      <c r="B254" s="8" t="s">
        <v>307</v>
      </c>
      <c r="C254" s="6" t="s">
        <v>205</v>
      </c>
      <c r="D254" s="7"/>
      <c r="E254" s="118">
        <f>E255+E261+E257+E259</f>
        <v>64254.700000000004</v>
      </c>
      <c r="F254" s="118">
        <f t="shared" ref="F254:J254" si="144">F255+F261+F257+F259</f>
        <v>0</v>
      </c>
      <c r="G254" s="118">
        <f t="shared" si="144"/>
        <v>0</v>
      </c>
      <c r="H254" s="118">
        <f t="shared" si="144"/>
        <v>0</v>
      </c>
      <c r="I254" s="118">
        <f t="shared" si="144"/>
        <v>0</v>
      </c>
      <c r="J254" s="118">
        <f t="shared" si="144"/>
        <v>64198.000000000007</v>
      </c>
      <c r="K254" s="113">
        <f t="shared" si="119"/>
        <v>0.99911757427861314</v>
      </c>
    </row>
    <row r="255" spans="1:12" s="31" customFormat="1" ht="31.5" x14ac:dyDescent="0.25">
      <c r="A255" s="24"/>
      <c r="B255" s="11" t="s">
        <v>15</v>
      </c>
      <c r="C255" s="6" t="s">
        <v>440</v>
      </c>
      <c r="D255" s="7"/>
      <c r="E255" s="118">
        <f>E256</f>
        <v>63248.800000000003</v>
      </c>
      <c r="F255" s="118">
        <f t="shared" ref="F255:J255" si="145">F256</f>
        <v>0</v>
      </c>
      <c r="G255" s="118">
        <f t="shared" si="145"/>
        <v>0</v>
      </c>
      <c r="H255" s="118">
        <f t="shared" si="145"/>
        <v>0</v>
      </c>
      <c r="I255" s="118">
        <f t="shared" si="145"/>
        <v>0</v>
      </c>
      <c r="J255" s="118">
        <f t="shared" si="145"/>
        <v>63248.800000000003</v>
      </c>
      <c r="K255" s="113">
        <f t="shared" si="119"/>
        <v>1</v>
      </c>
    </row>
    <row r="256" spans="1:12" s="31" customFormat="1" ht="29.25" customHeight="1" x14ac:dyDescent="0.25">
      <c r="A256" s="24"/>
      <c r="B256" s="6" t="s">
        <v>16</v>
      </c>
      <c r="C256" s="6" t="s">
        <v>440</v>
      </c>
      <c r="D256" s="7">
        <v>600</v>
      </c>
      <c r="E256" s="118">
        <v>63248.800000000003</v>
      </c>
      <c r="F256" s="120"/>
      <c r="G256" s="116"/>
      <c r="H256" s="116"/>
      <c r="I256" s="116"/>
      <c r="J256" s="109">
        <v>63248.800000000003</v>
      </c>
      <c r="K256" s="113">
        <f t="shared" si="119"/>
        <v>1</v>
      </c>
    </row>
    <row r="257" spans="1:11" s="31" customFormat="1" ht="48.75" customHeight="1" x14ac:dyDescent="0.25">
      <c r="A257" s="24"/>
      <c r="B257" s="41" t="s">
        <v>566</v>
      </c>
      <c r="C257" s="26" t="s">
        <v>581</v>
      </c>
      <c r="D257" s="27"/>
      <c r="E257" s="118">
        <f>E258</f>
        <v>473</v>
      </c>
      <c r="F257" s="118">
        <f t="shared" ref="F257:J257" si="146">F258</f>
        <v>0</v>
      </c>
      <c r="G257" s="118">
        <f t="shared" si="146"/>
        <v>0</v>
      </c>
      <c r="H257" s="118">
        <f t="shared" si="146"/>
        <v>0</v>
      </c>
      <c r="I257" s="118">
        <f t="shared" si="146"/>
        <v>0</v>
      </c>
      <c r="J257" s="118">
        <f t="shared" si="146"/>
        <v>416.3</v>
      </c>
      <c r="K257" s="113">
        <f t="shared" si="119"/>
        <v>0.8801268498942918</v>
      </c>
    </row>
    <row r="258" spans="1:11" s="31" customFormat="1" ht="31.5" x14ac:dyDescent="0.25">
      <c r="A258" s="24"/>
      <c r="B258" s="67" t="s">
        <v>144</v>
      </c>
      <c r="C258" s="26" t="s">
        <v>581</v>
      </c>
      <c r="D258" s="27">
        <v>400</v>
      </c>
      <c r="E258" s="118">
        <v>473</v>
      </c>
      <c r="F258" s="120"/>
      <c r="G258" s="116"/>
      <c r="H258" s="116"/>
      <c r="I258" s="116"/>
      <c r="J258" s="109">
        <v>416.3</v>
      </c>
      <c r="K258" s="113">
        <f t="shared" si="119"/>
        <v>0.8801268498942918</v>
      </c>
    </row>
    <row r="259" spans="1:11" s="31" customFormat="1" ht="31.5" x14ac:dyDescent="0.25">
      <c r="A259" s="24"/>
      <c r="B259" s="67" t="s">
        <v>603</v>
      </c>
      <c r="C259" s="26" t="s">
        <v>607</v>
      </c>
      <c r="D259" s="27"/>
      <c r="E259" s="118">
        <f>E260</f>
        <v>400</v>
      </c>
      <c r="F259" s="118">
        <f t="shared" ref="F259:J259" si="147">F260</f>
        <v>0</v>
      </c>
      <c r="G259" s="118">
        <f t="shared" si="147"/>
        <v>0</v>
      </c>
      <c r="H259" s="118">
        <f t="shared" si="147"/>
        <v>0</v>
      </c>
      <c r="I259" s="118">
        <f t="shared" si="147"/>
        <v>0</v>
      </c>
      <c r="J259" s="118">
        <f t="shared" si="147"/>
        <v>400</v>
      </c>
      <c r="K259" s="113">
        <f t="shared" si="119"/>
        <v>1</v>
      </c>
    </row>
    <row r="260" spans="1:11" s="31" customFormat="1" ht="32.25" customHeight="1" x14ac:dyDescent="0.25">
      <c r="A260" s="24"/>
      <c r="B260" s="41" t="s">
        <v>16</v>
      </c>
      <c r="C260" s="26" t="s">
        <v>607</v>
      </c>
      <c r="D260" s="27">
        <v>600</v>
      </c>
      <c r="E260" s="118">
        <v>400</v>
      </c>
      <c r="F260" s="120"/>
      <c r="G260" s="116"/>
      <c r="H260" s="116"/>
      <c r="I260" s="116"/>
      <c r="J260" s="109">
        <v>400</v>
      </c>
      <c r="K260" s="113">
        <f t="shared" si="119"/>
        <v>1</v>
      </c>
    </row>
    <row r="261" spans="1:11" s="31" customFormat="1" ht="108.75" customHeight="1" x14ac:dyDescent="0.25">
      <c r="A261" s="24"/>
      <c r="B261" s="5" t="s">
        <v>27</v>
      </c>
      <c r="C261" s="6" t="s">
        <v>445</v>
      </c>
      <c r="D261" s="7"/>
      <c r="E261" s="118">
        <f>E262</f>
        <v>132.9</v>
      </c>
      <c r="F261" s="118">
        <f t="shared" ref="F261:J261" si="148">F262</f>
        <v>0</v>
      </c>
      <c r="G261" s="118">
        <f t="shared" si="148"/>
        <v>0</v>
      </c>
      <c r="H261" s="118">
        <f t="shared" si="148"/>
        <v>0</v>
      </c>
      <c r="I261" s="118">
        <f t="shared" si="148"/>
        <v>0</v>
      </c>
      <c r="J261" s="118">
        <f t="shared" si="148"/>
        <v>132.9</v>
      </c>
      <c r="K261" s="113">
        <f t="shared" si="119"/>
        <v>1</v>
      </c>
    </row>
    <row r="262" spans="1:11" s="31" customFormat="1" ht="30.75" customHeight="1" x14ac:dyDescent="0.25">
      <c r="A262" s="24"/>
      <c r="B262" s="6" t="s">
        <v>16</v>
      </c>
      <c r="C262" s="6" t="s">
        <v>445</v>
      </c>
      <c r="D262" s="7">
        <v>600</v>
      </c>
      <c r="E262" s="118">
        <v>132.9</v>
      </c>
      <c r="F262" s="120"/>
      <c r="G262" s="116"/>
      <c r="H262" s="116"/>
      <c r="I262" s="116"/>
      <c r="J262" s="109">
        <v>132.9</v>
      </c>
      <c r="K262" s="113">
        <f t="shared" si="119"/>
        <v>1</v>
      </c>
    </row>
    <row r="263" spans="1:11" s="31" customFormat="1" ht="45" customHeight="1" x14ac:dyDescent="0.25">
      <c r="A263" s="24"/>
      <c r="B263" s="6" t="s">
        <v>528</v>
      </c>
      <c r="C263" s="6" t="s">
        <v>206</v>
      </c>
      <c r="D263" s="14"/>
      <c r="E263" s="118">
        <f>E264+E266</f>
        <v>6148.3</v>
      </c>
      <c r="F263" s="118">
        <f t="shared" ref="F263:J263" si="149">F264+F266</f>
        <v>0</v>
      </c>
      <c r="G263" s="118">
        <f t="shared" si="149"/>
        <v>0</v>
      </c>
      <c r="H263" s="118">
        <f t="shared" si="149"/>
        <v>0</v>
      </c>
      <c r="I263" s="118">
        <f t="shared" si="149"/>
        <v>0</v>
      </c>
      <c r="J263" s="118">
        <f t="shared" si="149"/>
        <v>6147.6</v>
      </c>
      <c r="K263" s="113">
        <f t="shared" si="119"/>
        <v>0.99988614739033554</v>
      </c>
    </row>
    <row r="264" spans="1:11" s="31" customFormat="1" ht="28.5" customHeight="1" x14ac:dyDescent="0.25">
      <c r="A264" s="24"/>
      <c r="B264" s="5" t="s">
        <v>32</v>
      </c>
      <c r="C264" s="6" t="s">
        <v>442</v>
      </c>
      <c r="D264" s="13"/>
      <c r="E264" s="118">
        <f>E265</f>
        <v>1000</v>
      </c>
      <c r="F264" s="118">
        <f t="shared" ref="F264:J264" si="150">F265</f>
        <v>0</v>
      </c>
      <c r="G264" s="118">
        <f t="shared" si="150"/>
        <v>0</v>
      </c>
      <c r="H264" s="118">
        <f t="shared" si="150"/>
        <v>0</v>
      </c>
      <c r="I264" s="118">
        <f t="shared" si="150"/>
        <v>0</v>
      </c>
      <c r="J264" s="118">
        <f t="shared" si="150"/>
        <v>1000</v>
      </c>
      <c r="K264" s="113">
        <f t="shared" si="119"/>
        <v>1</v>
      </c>
    </row>
    <row r="265" spans="1:11" s="31" customFormat="1" ht="30" customHeight="1" x14ac:dyDescent="0.25">
      <c r="A265" s="24"/>
      <c r="B265" s="6" t="s">
        <v>16</v>
      </c>
      <c r="C265" s="6" t="s">
        <v>442</v>
      </c>
      <c r="D265" s="14" t="s">
        <v>49</v>
      </c>
      <c r="E265" s="118">
        <v>1000</v>
      </c>
      <c r="F265" s="120"/>
      <c r="G265" s="116"/>
      <c r="H265" s="116"/>
      <c r="I265" s="116"/>
      <c r="J265" s="109">
        <v>1000</v>
      </c>
      <c r="K265" s="113">
        <f t="shared" si="119"/>
        <v>1</v>
      </c>
    </row>
    <row r="266" spans="1:11" s="31" customFormat="1" ht="15.75" customHeight="1" x14ac:dyDescent="0.25">
      <c r="A266" s="24"/>
      <c r="B266" s="6" t="s">
        <v>71</v>
      </c>
      <c r="C266" s="6" t="s">
        <v>443</v>
      </c>
      <c r="D266" s="7"/>
      <c r="E266" s="118">
        <f>E267</f>
        <v>5148.3</v>
      </c>
      <c r="F266" s="118">
        <f t="shared" ref="F266:J266" si="151">F267</f>
        <v>0</v>
      </c>
      <c r="G266" s="118">
        <f t="shared" si="151"/>
        <v>0</v>
      </c>
      <c r="H266" s="118">
        <f t="shared" si="151"/>
        <v>0</v>
      </c>
      <c r="I266" s="118">
        <f t="shared" si="151"/>
        <v>0</v>
      </c>
      <c r="J266" s="118">
        <f t="shared" si="151"/>
        <v>5147.6000000000004</v>
      </c>
      <c r="K266" s="113">
        <f t="shared" si="119"/>
        <v>0.99986403278752212</v>
      </c>
    </row>
    <row r="267" spans="1:11" s="31" customFormat="1" ht="31.5" x14ac:dyDescent="0.25">
      <c r="A267" s="24"/>
      <c r="B267" s="6" t="s">
        <v>14</v>
      </c>
      <c r="C267" s="6" t="s">
        <v>443</v>
      </c>
      <c r="D267" s="7">
        <v>200</v>
      </c>
      <c r="E267" s="118">
        <v>5148.3</v>
      </c>
      <c r="F267" s="120"/>
      <c r="G267" s="116"/>
      <c r="H267" s="116"/>
      <c r="I267" s="116"/>
      <c r="J267" s="109">
        <v>5147.6000000000004</v>
      </c>
      <c r="K267" s="113">
        <f t="shared" si="119"/>
        <v>0.99986403278752212</v>
      </c>
    </row>
    <row r="268" spans="1:11" s="31" customFormat="1" ht="44.25" customHeight="1" x14ac:dyDescent="0.25">
      <c r="A268" s="24"/>
      <c r="B268" s="6" t="s">
        <v>529</v>
      </c>
      <c r="C268" s="6" t="s">
        <v>209</v>
      </c>
      <c r="D268" s="7"/>
      <c r="E268" s="118">
        <f>E269</f>
        <v>150</v>
      </c>
      <c r="F268" s="118">
        <f t="shared" ref="F268:J268" si="152">F269</f>
        <v>0</v>
      </c>
      <c r="G268" s="118">
        <f t="shared" si="152"/>
        <v>0</v>
      </c>
      <c r="H268" s="118">
        <f t="shared" si="152"/>
        <v>0</v>
      </c>
      <c r="I268" s="118">
        <f t="shared" si="152"/>
        <v>0</v>
      </c>
      <c r="J268" s="118">
        <f t="shared" si="152"/>
        <v>150</v>
      </c>
      <c r="K268" s="113">
        <f t="shared" si="119"/>
        <v>1</v>
      </c>
    </row>
    <row r="269" spans="1:11" s="31" customFormat="1" ht="31.5" x14ac:dyDescent="0.25">
      <c r="A269" s="24"/>
      <c r="B269" s="5" t="s">
        <v>36</v>
      </c>
      <c r="C269" s="6" t="s">
        <v>441</v>
      </c>
      <c r="D269" s="14"/>
      <c r="E269" s="118">
        <f>E270</f>
        <v>150</v>
      </c>
      <c r="F269" s="118">
        <f t="shared" ref="F269:J269" si="153">F270</f>
        <v>0</v>
      </c>
      <c r="G269" s="118">
        <f t="shared" si="153"/>
        <v>0</v>
      </c>
      <c r="H269" s="118">
        <f t="shared" si="153"/>
        <v>0</v>
      </c>
      <c r="I269" s="118">
        <f t="shared" si="153"/>
        <v>0</v>
      </c>
      <c r="J269" s="118">
        <f t="shared" si="153"/>
        <v>150</v>
      </c>
      <c r="K269" s="113">
        <f t="shared" si="119"/>
        <v>1</v>
      </c>
    </row>
    <row r="270" spans="1:11" s="31" customFormat="1" ht="33.6" customHeight="1" x14ac:dyDescent="0.25">
      <c r="A270" s="24"/>
      <c r="B270" s="6" t="s">
        <v>14</v>
      </c>
      <c r="C270" s="6" t="s">
        <v>441</v>
      </c>
      <c r="D270" s="14" t="s">
        <v>5</v>
      </c>
      <c r="E270" s="118">
        <v>150</v>
      </c>
      <c r="F270" s="120"/>
      <c r="G270" s="116"/>
      <c r="H270" s="116"/>
      <c r="I270" s="116"/>
      <c r="J270" s="109">
        <v>150</v>
      </c>
      <c r="K270" s="113">
        <f t="shared" si="119"/>
        <v>1</v>
      </c>
    </row>
    <row r="271" spans="1:11" s="64" customFormat="1" ht="76.5" customHeight="1" x14ac:dyDescent="0.25">
      <c r="A271" s="24"/>
      <c r="B271" s="26" t="s">
        <v>530</v>
      </c>
      <c r="C271" s="26" t="s">
        <v>208</v>
      </c>
      <c r="D271" s="33"/>
      <c r="E271" s="118">
        <f>E272</f>
        <v>244.8</v>
      </c>
      <c r="F271" s="118">
        <f t="shared" ref="F271:J272" si="154">F272</f>
        <v>0</v>
      </c>
      <c r="G271" s="118">
        <f t="shared" si="154"/>
        <v>0</v>
      </c>
      <c r="H271" s="118">
        <f t="shared" si="154"/>
        <v>0</v>
      </c>
      <c r="I271" s="118">
        <f t="shared" si="154"/>
        <v>0</v>
      </c>
      <c r="J271" s="118">
        <f t="shared" si="154"/>
        <v>244.8</v>
      </c>
      <c r="K271" s="113">
        <f t="shared" si="119"/>
        <v>1</v>
      </c>
    </row>
    <row r="272" spans="1:11" s="31" customFormat="1" ht="108" customHeight="1" x14ac:dyDescent="0.25">
      <c r="A272" s="23"/>
      <c r="B272" s="5" t="s">
        <v>33</v>
      </c>
      <c r="C272" s="6" t="s">
        <v>444</v>
      </c>
      <c r="D272" s="7"/>
      <c r="E272" s="118">
        <f>E273</f>
        <v>244.8</v>
      </c>
      <c r="F272" s="118">
        <f t="shared" si="154"/>
        <v>0</v>
      </c>
      <c r="G272" s="118">
        <f t="shared" si="154"/>
        <v>0</v>
      </c>
      <c r="H272" s="118">
        <f t="shared" si="154"/>
        <v>0</v>
      </c>
      <c r="I272" s="118">
        <f t="shared" si="154"/>
        <v>0</v>
      </c>
      <c r="J272" s="118">
        <f t="shared" si="154"/>
        <v>244.8</v>
      </c>
      <c r="K272" s="113">
        <f t="shared" si="119"/>
        <v>1</v>
      </c>
    </row>
    <row r="273" spans="1:11" s="31" customFormat="1" ht="29.25" customHeight="1" x14ac:dyDescent="0.25">
      <c r="A273" s="23"/>
      <c r="B273" s="6" t="s">
        <v>16</v>
      </c>
      <c r="C273" s="6" t="s">
        <v>444</v>
      </c>
      <c r="D273" s="7">
        <v>600</v>
      </c>
      <c r="E273" s="118">
        <v>244.8</v>
      </c>
      <c r="F273" s="120"/>
      <c r="G273" s="116"/>
      <c r="H273" s="116"/>
      <c r="I273" s="116"/>
      <c r="J273" s="109">
        <v>244.8</v>
      </c>
      <c r="K273" s="113">
        <f t="shared" si="119"/>
        <v>1</v>
      </c>
    </row>
    <row r="274" spans="1:11" s="31" customFormat="1" ht="14.25" customHeight="1" x14ac:dyDescent="0.25">
      <c r="A274" s="23"/>
      <c r="B274" s="5" t="s">
        <v>72</v>
      </c>
      <c r="C274" s="6" t="s">
        <v>446</v>
      </c>
      <c r="D274" s="15"/>
      <c r="E274" s="118">
        <f>E275</f>
        <v>1504.3000000000002</v>
      </c>
      <c r="F274" s="118">
        <f t="shared" ref="F274:J274" si="155">F275</f>
        <v>0</v>
      </c>
      <c r="G274" s="118">
        <f t="shared" si="155"/>
        <v>0</v>
      </c>
      <c r="H274" s="118">
        <f t="shared" si="155"/>
        <v>0</v>
      </c>
      <c r="I274" s="118">
        <f t="shared" si="155"/>
        <v>0</v>
      </c>
      <c r="J274" s="118">
        <f t="shared" si="155"/>
        <v>1500.4</v>
      </c>
      <c r="K274" s="113">
        <f t="shared" ref="K274:K337" si="156">J274/E274</f>
        <v>0.99740743202818583</v>
      </c>
    </row>
    <row r="275" spans="1:11" s="31" customFormat="1" ht="44.25" customHeight="1" x14ac:dyDescent="0.25">
      <c r="A275" s="23"/>
      <c r="B275" s="5" t="s">
        <v>509</v>
      </c>
      <c r="C275" s="6" t="s">
        <v>207</v>
      </c>
      <c r="D275" s="15"/>
      <c r="E275" s="118">
        <f>E276</f>
        <v>1504.3000000000002</v>
      </c>
      <c r="F275" s="118">
        <f t="shared" ref="F275:J275" si="157">F276</f>
        <v>0</v>
      </c>
      <c r="G275" s="118">
        <f t="shared" si="157"/>
        <v>0</v>
      </c>
      <c r="H275" s="118">
        <f t="shared" si="157"/>
        <v>0</v>
      </c>
      <c r="I275" s="118">
        <f t="shared" si="157"/>
        <v>0</v>
      </c>
      <c r="J275" s="118">
        <f t="shared" si="157"/>
        <v>1500.4</v>
      </c>
      <c r="K275" s="113">
        <f t="shared" si="156"/>
        <v>0.99740743202818583</v>
      </c>
    </row>
    <row r="276" spans="1:11" s="31" customFormat="1" ht="15" customHeight="1" x14ac:dyDescent="0.25">
      <c r="A276" s="23"/>
      <c r="B276" s="11" t="s">
        <v>13</v>
      </c>
      <c r="C276" s="6" t="s">
        <v>447</v>
      </c>
      <c r="D276" s="15"/>
      <c r="E276" s="118">
        <f>E277+E278+E279</f>
        <v>1504.3000000000002</v>
      </c>
      <c r="F276" s="118">
        <f t="shared" ref="F276:J276" si="158">F277+F278+F279</f>
        <v>0</v>
      </c>
      <c r="G276" s="118">
        <f t="shared" si="158"/>
        <v>0</v>
      </c>
      <c r="H276" s="118">
        <f t="shared" si="158"/>
        <v>0</v>
      </c>
      <c r="I276" s="118">
        <f t="shared" si="158"/>
        <v>0</v>
      </c>
      <c r="J276" s="118">
        <f t="shared" si="158"/>
        <v>1500.4</v>
      </c>
      <c r="K276" s="113">
        <f t="shared" si="156"/>
        <v>0.99740743202818583</v>
      </c>
    </row>
    <row r="277" spans="1:11" s="31" customFormat="1" ht="61.5" customHeight="1" x14ac:dyDescent="0.25">
      <c r="A277" s="23"/>
      <c r="B277" s="6" t="s">
        <v>68</v>
      </c>
      <c r="C277" s="6" t="s">
        <v>447</v>
      </c>
      <c r="D277" s="20" t="s">
        <v>6</v>
      </c>
      <c r="E277" s="118">
        <v>1454.9</v>
      </c>
      <c r="F277" s="120"/>
      <c r="G277" s="116"/>
      <c r="H277" s="116"/>
      <c r="I277" s="116"/>
      <c r="J277" s="109">
        <v>1452.6</v>
      </c>
      <c r="K277" s="113">
        <f t="shared" si="156"/>
        <v>0.99841913533576176</v>
      </c>
    </row>
    <row r="278" spans="1:11" s="31" customFormat="1" ht="31.5" x14ac:dyDescent="0.25">
      <c r="A278" s="23"/>
      <c r="B278" s="6" t="s">
        <v>14</v>
      </c>
      <c r="C278" s="6" t="s">
        <v>447</v>
      </c>
      <c r="D278" s="20" t="s">
        <v>5</v>
      </c>
      <c r="E278" s="118">
        <v>48.7</v>
      </c>
      <c r="F278" s="120"/>
      <c r="G278" s="116"/>
      <c r="H278" s="116"/>
      <c r="I278" s="116"/>
      <c r="J278" s="109">
        <v>47.4</v>
      </c>
      <c r="K278" s="113">
        <f t="shared" si="156"/>
        <v>0.97330595482546189</v>
      </c>
    </row>
    <row r="279" spans="1:11" s="31" customFormat="1" ht="13.5" customHeight="1" x14ac:dyDescent="0.25">
      <c r="A279" s="23"/>
      <c r="B279" s="6" t="s">
        <v>7</v>
      </c>
      <c r="C279" s="6" t="s">
        <v>447</v>
      </c>
      <c r="D279" s="20" t="s">
        <v>8</v>
      </c>
      <c r="E279" s="118">
        <v>0.7</v>
      </c>
      <c r="F279" s="120"/>
      <c r="G279" s="116"/>
      <c r="H279" s="116"/>
      <c r="I279" s="116"/>
      <c r="J279" s="109">
        <v>0.4</v>
      </c>
      <c r="K279" s="113">
        <f t="shared" si="156"/>
        <v>0.57142857142857151</v>
      </c>
    </row>
    <row r="280" spans="1:11" s="64" customFormat="1" ht="30.75" customHeight="1" x14ac:dyDescent="0.25">
      <c r="A280" s="24">
        <v>6</v>
      </c>
      <c r="B280" s="125" t="s">
        <v>73</v>
      </c>
      <c r="C280" s="70" t="s">
        <v>434</v>
      </c>
      <c r="D280" s="70"/>
      <c r="E280" s="115">
        <f>E281</f>
        <v>7562</v>
      </c>
      <c r="F280" s="115">
        <f t="shared" ref="F280:J280" si="159">F281</f>
        <v>0</v>
      </c>
      <c r="G280" s="115">
        <f t="shared" si="159"/>
        <v>0</v>
      </c>
      <c r="H280" s="115">
        <f t="shared" si="159"/>
        <v>0</v>
      </c>
      <c r="I280" s="115">
        <f t="shared" si="159"/>
        <v>0</v>
      </c>
      <c r="J280" s="110">
        <f t="shared" si="159"/>
        <v>7518.5999999999995</v>
      </c>
      <c r="K280" s="114">
        <f t="shared" si="156"/>
        <v>0.99426077757207076</v>
      </c>
    </row>
    <row r="281" spans="1:11" s="31" customFormat="1" ht="13.5" customHeight="1" x14ac:dyDescent="0.25">
      <c r="A281" s="23"/>
      <c r="B281" s="8" t="s">
        <v>74</v>
      </c>
      <c r="C281" s="14" t="s">
        <v>435</v>
      </c>
      <c r="D281" s="15"/>
      <c r="E281" s="118">
        <f>E282+E287+E292+E296+E299+E302</f>
        <v>7562</v>
      </c>
      <c r="F281" s="118">
        <f t="shared" ref="F281:J281" si="160">F282+F287+F292+F296+F299+F302</f>
        <v>0</v>
      </c>
      <c r="G281" s="118">
        <f t="shared" si="160"/>
        <v>0</v>
      </c>
      <c r="H281" s="118">
        <f t="shared" si="160"/>
        <v>0</v>
      </c>
      <c r="I281" s="118">
        <f t="shared" si="160"/>
        <v>0</v>
      </c>
      <c r="J281" s="118">
        <f t="shared" si="160"/>
        <v>7518.5999999999995</v>
      </c>
      <c r="K281" s="113">
        <f t="shared" si="156"/>
        <v>0.99426077757207076</v>
      </c>
    </row>
    <row r="282" spans="1:11" s="31" customFormat="1" ht="30.75" customHeight="1" x14ac:dyDescent="0.25">
      <c r="A282" s="23"/>
      <c r="B282" s="8" t="s">
        <v>308</v>
      </c>
      <c r="C282" s="14" t="s">
        <v>210</v>
      </c>
      <c r="D282" s="15"/>
      <c r="E282" s="118">
        <f>E283</f>
        <v>5171.8</v>
      </c>
      <c r="F282" s="118">
        <f t="shared" ref="F282:J282" si="161">F283</f>
        <v>0</v>
      </c>
      <c r="G282" s="118">
        <f t="shared" si="161"/>
        <v>0</v>
      </c>
      <c r="H282" s="118">
        <f t="shared" si="161"/>
        <v>0</v>
      </c>
      <c r="I282" s="118">
        <f t="shared" si="161"/>
        <v>0</v>
      </c>
      <c r="J282" s="118">
        <f t="shared" si="161"/>
        <v>5157</v>
      </c>
      <c r="K282" s="113">
        <f t="shared" si="156"/>
        <v>0.99713832708148031</v>
      </c>
    </row>
    <row r="283" spans="1:11" s="31" customFormat="1" ht="29.25" customHeight="1" x14ac:dyDescent="0.25">
      <c r="A283" s="23"/>
      <c r="B283" s="11" t="s">
        <v>15</v>
      </c>
      <c r="C283" s="6" t="s">
        <v>436</v>
      </c>
      <c r="D283" s="13"/>
      <c r="E283" s="118">
        <f>E284+E285+E286</f>
        <v>5171.8</v>
      </c>
      <c r="F283" s="118">
        <f t="shared" ref="F283:J283" si="162">F284+F285+F286</f>
        <v>0</v>
      </c>
      <c r="G283" s="118">
        <f t="shared" si="162"/>
        <v>0</v>
      </c>
      <c r="H283" s="118">
        <f t="shared" si="162"/>
        <v>0</v>
      </c>
      <c r="I283" s="118">
        <f t="shared" si="162"/>
        <v>0</v>
      </c>
      <c r="J283" s="118">
        <f t="shared" si="162"/>
        <v>5157</v>
      </c>
      <c r="K283" s="113">
        <f t="shared" si="156"/>
        <v>0.99713832708148031</v>
      </c>
    </row>
    <row r="284" spans="1:11" s="31" customFormat="1" ht="60.75" customHeight="1" x14ac:dyDescent="0.25">
      <c r="A284" s="23"/>
      <c r="B284" s="6" t="s">
        <v>68</v>
      </c>
      <c r="C284" s="6" t="s">
        <v>436</v>
      </c>
      <c r="D284" s="7">
        <v>100</v>
      </c>
      <c r="E284" s="118">
        <v>4191.7</v>
      </c>
      <c r="F284" s="120"/>
      <c r="G284" s="116"/>
      <c r="H284" s="116"/>
      <c r="I284" s="116"/>
      <c r="J284" s="109">
        <v>4177.5</v>
      </c>
      <c r="K284" s="113">
        <f t="shared" si="156"/>
        <v>0.99661235298327655</v>
      </c>
    </row>
    <row r="285" spans="1:11" s="31" customFormat="1" ht="31.5" x14ac:dyDescent="0.25">
      <c r="A285" s="23"/>
      <c r="B285" s="6" t="s">
        <v>14</v>
      </c>
      <c r="C285" s="6" t="s">
        <v>436</v>
      </c>
      <c r="D285" s="7">
        <v>200</v>
      </c>
      <c r="E285" s="118">
        <v>958.6</v>
      </c>
      <c r="F285" s="120"/>
      <c r="G285" s="116"/>
      <c r="H285" s="116"/>
      <c r="I285" s="116"/>
      <c r="J285" s="109">
        <v>958.4</v>
      </c>
      <c r="K285" s="113">
        <f t="shared" si="156"/>
        <v>0.99979136240350508</v>
      </c>
    </row>
    <row r="286" spans="1:11" s="31" customFormat="1" x14ac:dyDescent="0.25">
      <c r="A286" s="23"/>
      <c r="B286" s="6" t="s">
        <v>7</v>
      </c>
      <c r="C286" s="6" t="s">
        <v>436</v>
      </c>
      <c r="D286" s="7">
        <v>800</v>
      </c>
      <c r="E286" s="118">
        <v>21.5</v>
      </c>
      <c r="F286" s="120"/>
      <c r="G286" s="116"/>
      <c r="H286" s="116"/>
      <c r="I286" s="116"/>
      <c r="J286" s="109">
        <v>21.1</v>
      </c>
      <c r="K286" s="113">
        <f t="shared" si="156"/>
        <v>0.98139534883720936</v>
      </c>
    </row>
    <row r="287" spans="1:11" s="31" customFormat="1" ht="45" customHeight="1" x14ac:dyDescent="0.25">
      <c r="A287" s="23"/>
      <c r="B287" s="6" t="s">
        <v>313</v>
      </c>
      <c r="C287" s="6" t="s">
        <v>219</v>
      </c>
      <c r="D287" s="13"/>
      <c r="E287" s="118">
        <f>E288</f>
        <v>1509.2</v>
      </c>
      <c r="F287" s="118">
        <f t="shared" ref="F287:J287" si="163">F288</f>
        <v>0</v>
      </c>
      <c r="G287" s="118">
        <f t="shared" si="163"/>
        <v>0</v>
      </c>
      <c r="H287" s="118">
        <f t="shared" si="163"/>
        <v>0</v>
      </c>
      <c r="I287" s="118">
        <f t="shared" si="163"/>
        <v>0</v>
      </c>
      <c r="J287" s="118">
        <f t="shared" si="163"/>
        <v>1482.2</v>
      </c>
      <c r="K287" s="113">
        <f t="shared" si="156"/>
        <v>0.98210972700768617</v>
      </c>
    </row>
    <row r="288" spans="1:11" s="31" customFormat="1" ht="28.5" customHeight="1" x14ac:dyDescent="0.25">
      <c r="A288" s="23"/>
      <c r="B288" s="6" t="s">
        <v>13</v>
      </c>
      <c r="C288" s="6" t="s">
        <v>218</v>
      </c>
      <c r="D288" s="13"/>
      <c r="E288" s="118">
        <f>E289+E290+E291</f>
        <v>1509.2</v>
      </c>
      <c r="F288" s="118">
        <f t="shared" ref="F288:J288" si="164">F289+F290+F291</f>
        <v>0</v>
      </c>
      <c r="G288" s="118">
        <f t="shared" si="164"/>
        <v>0</v>
      </c>
      <c r="H288" s="118">
        <f t="shared" si="164"/>
        <v>0</v>
      </c>
      <c r="I288" s="118">
        <f t="shared" si="164"/>
        <v>0</v>
      </c>
      <c r="J288" s="118">
        <f t="shared" si="164"/>
        <v>1482.2</v>
      </c>
      <c r="K288" s="113">
        <f t="shared" si="156"/>
        <v>0.98210972700768617</v>
      </c>
    </row>
    <row r="289" spans="1:11" s="31" customFormat="1" ht="60.75" customHeight="1" x14ac:dyDescent="0.25">
      <c r="A289" s="23"/>
      <c r="B289" s="6" t="s">
        <v>68</v>
      </c>
      <c r="C289" s="6" t="s">
        <v>218</v>
      </c>
      <c r="D289" s="7">
        <v>100</v>
      </c>
      <c r="E289" s="118">
        <v>1453.5</v>
      </c>
      <c r="F289" s="120"/>
      <c r="G289" s="116"/>
      <c r="H289" s="116"/>
      <c r="I289" s="116"/>
      <c r="J289" s="109">
        <v>1427.1</v>
      </c>
      <c r="K289" s="113">
        <f t="shared" si="156"/>
        <v>0.98183694530443755</v>
      </c>
    </row>
    <row r="290" spans="1:11" s="31" customFormat="1" ht="29.25" customHeight="1" x14ac:dyDescent="0.25">
      <c r="A290" s="23"/>
      <c r="B290" s="6" t="s">
        <v>14</v>
      </c>
      <c r="C290" s="6" t="s">
        <v>218</v>
      </c>
      <c r="D290" s="7">
        <v>200</v>
      </c>
      <c r="E290" s="118">
        <v>54.9</v>
      </c>
      <c r="F290" s="120"/>
      <c r="G290" s="116"/>
      <c r="H290" s="116"/>
      <c r="I290" s="116"/>
      <c r="J290" s="109">
        <v>54.4</v>
      </c>
      <c r="K290" s="113">
        <f t="shared" si="156"/>
        <v>0.99089253187613846</v>
      </c>
    </row>
    <row r="291" spans="1:11" s="31" customFormat="1" x14ac:dyDescent="0.25">
      <c r="A291" s="23"/>
      <c r="B291" s="6" t="s">
        <v>7</v>
      </c>
      <c r="C291" s="6" t="s">
        <v>218</v>
      </c>
      <c r="D291" s="7">
        <v>800</v>
      </c>
      <c r="E291" s="118">
        <v>0.8</v>
      </c>
      <c r="F291" s="120"/>
      <c r="G291" s="116"/>
      <c r="H291" s="116"/>
      <c r="I291" s="116"/>
      <c r="J291" s="109">
        <v>0.7</v>
      </c>
      <c r="K291" s="113">
        <f t="shared" si="156"/>
        <v>0.87499999999999989</v>
      </c>
    </row>
    <row r="292" spans="1:11" s="31" customFormat="1" ht="60" customHeight="1" x14ac:dyDescent="0.25">
      <c r="A292" s="23"/>
      <c r="B292" s="5" t="s">
        <v>310</v>
      </c>
      <c r="C292" s="6" t="s">
        <v>212</v>
      </c>
      <c r="D292" s="13"/>
      <c r="E292" s="118">
        <f>E293</f>
        <v>620</v>
      </c>
      <c r="F292" s="118">
        <f t="shared" ref="F292:J292" si="165">F293</f>
        <v>0</v>
      </c>
      <c r="G292" s="118">
        <f t="shared" si="165"/>
        <v>0</v>
      </c>
      <c r="H292" s="118">
        <f t="shared" si="165"/>
        <v>0</v>
      </c>
      <c r="I292" s="118">
        <f t="shared" si="165"/>
        <v>0</v>
      </c>
      <c r="J292" s="118">
        <f t="shared" si="165"/>
        <v>619.5</v>
      </c>
      <c r="K292" s="113">
        <f t="shared" si="156"/>
        <v>0.99919354838709673</v>
      </c>
    </row>
    <row r="293" spans="1:11" s="31" customFormat="1" ht="15" customHeight="1" x14ac:dyDescent="0.25">
      <c r="A293" s="23"/>
      <c r="B293" s="5" t="s">
        <v>75</v>
      </c>
      <c r="C293" s="6" t="s">
        <v>213</v>
      </c>
      <c r="D293" s="13"/>
      <c r="E293" s="118">
        <f>E295+E294</f>
        <v>620</v>
      </c>
      <c r="F293" s="118">
        <f t="shared" ref="F293:J293" si="166">F295+F294</f>
        <v>0</v>
      </c>
      <c r="G293" s="118">
        <f t="shared" si="166"/>
        <v>0</v>
      </c>
      <c r="H293" s="118">
        <f t="shared" si="166"/>
        <v>0</v>
      </c>
      <c r="I293" s="118">
        <f t="shared" si="166"/>
        <v>0</v>
      </c>
      <c r="J293" s="118">
        <f t="shared" si="166"/>
        <v>619.5</v>
      </c>
      <c r="K293" s="113">
        <f t="shared" si="156"/>
        <v>0.99919354838709673</v>
      </c>
    </row>
    <row r="294" spans="1:11" s="31" customFormat="1" ht="60.75" customHeight="1" x14ac:dyDescent="0.25">
      <c r="A294" s="23"/>
      <c r="B294" s="6" t="s">
        <v>68</v>
      </c>
      <c r="C294" s="6" t="s">
        <v>213</v>
      </c>
      <c r="D294" s="13" t="s">
        <v>6</v>
      </c>
      <c r="E294" s="118">
        <v>85</v>
      </c>
      <c r="F294" s="120"/>
      <c r="G294" s="116"/>
      <c r="H294" s="116"/>
      <c r="I294" s="116"/>
      <c r="J294" s="109">
        <v>85</v>
      </c>
      <c r="K294" s="113">
        <f t="shared" si="156"/>
        <v>1</v>
      </c>
    </row>
    <row r="295" spans="1:11" s="31" customFormat="1" ht="31.5" x14ac:dyDescent="0.25">
      <c r="A295" s="23"/>
      <c r="B295" s="6" t="s">
        <v>14</v>
      </c>
      <c r="C295" s="6" t="s">
        <v>213</v>
      </c>
      <c r="D295" s="13" t="s">
        <v>5</v>
      </c>
      <c r="E295" s="118">
        <v>535</v>
      </c>
      <c r="F295" s="120"/>
      <c r="G295" s="116"/>
      <c r="H295" s="116"/>
      <c r="I295" s="116"/>
      <c r="J295" s="109">
        <v>534.5</v>
      </c>
      <c r="K295" s="113">
        <f t="shared" si="156"/>
        <v>0.99906542056074765</v>
      </c>
    </row>
    <row r="296" spans="1:11" s="31" customFormat="1" ht="44.25" customHeight="1" x14ac:dyDescent="0.25">
      <c r="A296" s="23"/>
      <c r="B296" s="5" t="s">
        <v>311</v>
      </c>
      <c r="C296" s="6" t="s">
        <v>214</v>
      </c>
      <c r="D296" s="13"/>
      <c r="E296" s="118">
        <f>E297</f>
        <v>30</v>
      </c>
      <c r="F296" s="118">
        <f t="shared" ref="F296:J296" si="167">F297</f>
        <v>0</v>
      </c>
      <c r="G296" s="118">
        <f t="shared" si="167"/>
        <v>0</v>
      </c>
      <c r="H296" s="118">
        <f t="shared" si="167"/>
        <v>0</v>
      </c>
      <c r="I296" s="118">
        <f t="shared" si="167"/>
        <v>0</v>
      </c>
      <c r="J296" s="118">
        <f t="shared" si="167"/>
        <v>30</v>
      </c>
      <c r="K296" s="113">
        <f t="shared" si="156"/>
        <v>1</v>
      </c>
    </row>
    <row r="297" spans="1:11" s="31" customFormat="1" ht="15" customHeight="1" x14ac:dyDescent="0.25">
      <c r="A297" s="23"/>
      <c r="B297" s="5" t="s">
        <v>75</v>
      </c>
      <c r="C297" s="6" t="s">
        <v>215</v>
      </c>
      <c r="D297" s="13"/>
      <c r="E297" s="118">
        <f>E298</f>
        <v>30</v>
      </c>
      <c r="F297" s="118">
        <f t="shared" ref="F297:J297" si="168">F298</f>
        <v>0</v>
      </c>
      <c r="G297" s="118">
        <f t="shared" si="168"/>
        <v>0</v>
      </c>
      <c r="H297" s="118">
        <f t="shared" si="168"/>
        <v>0</v>
      </c>
      <c r="I297" s="118">
        <f t="shared" si="168"/>
        <v>0</v>
      </c>
      <c r="J297" s="118">
        <f t="shared" si="168"/>
        <v>30</v>
      </c>
      <c r="K297" s="113">
        <f t="shared" si="156"/>
        <v>1</v>
      </c>
    </row>
    <row r="298" spans="1:11" s="31" customFormat="1" ht="31.5" x14ac:dyDescent="0.25">
      <c r="A298" s="23"/>
      <c r="B298" s="6" t="s">
        <v>14</v>
      </c>
      <c r="C298" s="6" t="s">
        <v>215</v>
      </c>
      <c r="D298" s="13" t="s">
        <v>5</v>
      </c>
      <c r="E298" s="118">
        <v>30</v>
      </c>
      <c r="F298" s="120"/>
      <c r="G298" s="116"/>
      <c r="H298" s="116"/>
      <c r="I298" s="116"/>
      <c r="J298" s="109">
        <v>30</v>
      </c>
      <c r="K298" s="113">
        <f t="shared" si="156"/>
        <v>1</v>
      </c>
    </row>
    <row r="299" spans="1:11" s="31" customFormat="1" ht="45.75" customHeight="1" x14ac:dyDescent="0.25">
      <c r="A299" s="23"/>
      <c r="B299" s="6" t="s">
        <v>309</v>
      </c>
      <c r="C299" s="6" t="s">
        <v>211</v>
      </c>
      <c r="D299" s="13"/>
      <c r="E299" s="118">
        <f>E300</f>
        <v>211</v>
      </c>
      <c r="F299" s="118">
        <f t="shared" ref="F299:J299" si="169">F300</f>
        <v>0</v>
      </c>
      <c r="G299" s="118">
        <f t="shared" si="169"/>
        <v>0</v>
      </c>
      <c r="H299" s="118">
        <f t="shared" si="169"/>
        <v>0</v>
      </c>
      <c r="I299" s="118">
        <f t="shared" si="169"/>
        <v>0</v>
      </c>
      <c r="J299" s="118">
        <f t="shared" si="169"/>
        <v>209.9</v>
      </c>
      <c r="K299" s="113">
        <f t="shared" si="156"/>
        <v>0.99478672985781991</v>
      </c>
    </row>
    <row r="300" spans="1:11" s="31" customFormat="1" ht="28.5" customHeight="1" x14ac:dyDescent="0.25">
      <c r="A300" s="23"/>
      <c r="B300" s="5" t="s">
        <v>36</v>
      </c>
      <c r="C300" s="6" t="s">
        <v>437</v>
      </c>
      <c r="D300" s="13"/>
      <c r="E300" s="118">
        <f>E301</f>
        <v>211</v>
      </c>
      <c r="F300" s="118">
        <f t="shared" ref="F300:J300" si="170">F301</f>
        <v>0</v>
      </c>
      <c r="G300" s="118">
        <f t="shared" si="170"/>
        <v>0</v>
      </c>
      <c r="H300" s="118">
        <f t="shared" si="170"/>
        <v>0</v>
      </c>
      <c r="I300" s="118">
        <f t="shared" si="170"/>
        <v>0</v>
      </c>
      <c r="J300" s="118">
        <f t="shared" si="170"/>
        <v>209.9</v>
      </c>
      <c r="K300" s="113">
        <f t="shared" si="156"/>
        <v>0.99478672985781991</v>
      </c>
    </row>
    <row r="301" spans="1:11" s="31" customFormat="1" ht="31.5" x14ac:dyDescent="0.25">
      <c r="A301" s="23"/>
      <c r="B301" s="6" t="s">
        <v>14</v>
      </c>
      <c r="C301" s="6" t="s">
        <v>437</v>
      </c>
      <c r="D301" s="13" t="s">
        <v>5</v>
      </c>
      <c r="E301" s="118">
        <v>211</v>
      </c>
      <c r="F301" s="120"/>
      <c r="G301" s="116"/>
      <c r="H301" s="116"/>
      <c r="I301" s="116"/>
      <c r="J301" s="109">
        <v>209.9</v>
      </c>
      <c r="K301" s="113">
        <f t="shared" si="156"/>
        <v>0.99478672985781991</v>
      </c>
    </row>
    <row r="302" spans="1:11" s="31" customFormat="1" ht="29.25" customHeight="1" x14ac:dyDescent="0.25">
      <c r="A302" s="23"/>
      <c r="B302" s="5" t="s">
        <v>312</v>
      </c>
      <c r="C302" s="6" t="s">
        <v>216</v>
      </c>
      <c r="D302" s="13"/>
      <c r="E302" s="118">
        <f>E303</f>
        <v>20</v>
      </c>
      <c r="F302" s="118">
        <f t="shared" ref="F302:J302" si="171">F303</f>
        <v>0</v>
      </c>
      <c r="G302" s="118">
        <f t="shared" si="171"/>
        <v>0</v>
      </c>
      <c r="H302" s="118">
        <f t="shared" si="171"/>
        <v>0</v>
      </c>
      <c r="I302" s="118">
        <f t="shared" si="171"/>
        <v>0</v>
      </c>
      <c r="J302" s="118">
        <f t="shared" si="171"/>
        <v>20</v>
      </c>
      <c r="K302" s="113">
        <f t="shared" si="156"/>
        <v>1</v>
      </c>
    </row>
    <row r="303" spans="1:11" s="31" customFormat="1" ht="14.25" customHeight="1" x14ac:dyDescent="0.25">
      <c r="A303" s="23"/>
      <c r="B303" s="5" t="s">
        <v>75</v>
      </c>
      <c r="C303" s="6" t="s">
        <v>217</v>
      </c>
      <c r="D303" s="13"/>
      <c r="E303" s="118">
        <f>E304</f>
        <v>20</v>
      </c>
      <c r="F303" s="118">
        <f t="shared" ref="F303:J303" si="172">F304</f>
        <v>0</v>
      </c>
      <c r="G303" s="118">
        <f t="shared" si="172"/>
        <v>0</v>
      </c>
      <c r="H303" s="118">
        <f t="shared" si="172"/>
        <v>0</v>
      </c>
      <c r="I303" s="118">
        <f t="shared" si="172"/>
        <v>0</v>
      </c>
      <c r="J303" s="118">
        <f t="shared" si="172"/>
        <v>20</v>
      </c>
      <c r="K303" s="113">
        <f t="shared" si="156"/>
        <v>1</v>
      </c>
    </row>
    <row r="304" spans="1:11" s="31" customFormat="1" ht="30" customHeight="1" x14ac:dyDescent="0.25">
      <c r="A304" s="23"/>
      <c r="B304" s="6" t="s">
        <v>14</v>
      </c>
      <c r="C304" s="6" t="s">
        <v>217</v>
      </c>
      <c r="D304" s="13" t="s">
        <v>5</v>
      </c>
      <c r="E304" s="118">
        <v>20</v>
      </c>
      <c r="F304" s="120"/>
      <c r="G304" s="116"/>
      <c r="H304" s="116"/>
      <c r="I304" s="116"/>
      <c r="J304" s="109">
        <v>20</v>
      </c>
      <c r="K304" s="113">
        <f t="shared" si="156"/>
        <v>1</v>
      </c>
    </row>
    <row r="305" spans="1:11" s="64" customFormat="1" ht="30" customHeight="1" x14ac:dyDescent="0.25">
      <c r="A305" s="24">
        <v>7</v>
      </c>
      <c r="B305" s="125" t="s">
        <v>76</v>
      </c>
      <c r="C305" s="16" t="s">
        <v>510</v>
      </c>
      <c r="D305" s="17"/>
      <c r="E305" s="115">
        <f>E306</f>
        <v>7931.7</v>
      </c>
      <c r="F305" s="115">
        <f t="shared" ref="F305:J305" si="173">F306</f>
        <v>0</v>
      </c>
      <c r="G305" s="115">
        <f t="shared" si="173"/>
        <v>0</v>
      </c>
      <c r="H305" s="115">
        <f t="shared" si="173"/>
        <v>0</v>
      </c>
      <c r="I305" s="115">
        <f t="shared" si="173"/>
        <v>0</v>
      </c>
      <c r="J305" s="115">
        <f t="shared" si="173"/>
        <v>7931.7</v>
      </c>
      <c r="K305" s="114">
        <f t="shared" si="156"/>
        <v>1</v>
      </c>
    </row>
    <row r="306" spans="1:11" s="31" customFormat="1" ht="15" customHeight="1" x14ac:dyDescent="0.25">
      <c r="A306" s="23"/>
      <c r="B306" s="5" t="s">
        <v>77</v>
      </c>
      <c r="C306" s="6" t="s">
        <v>432</v>
      </c>
      <c r="D306" s="7"/>
      <c r="E306" s="118">
        <f>E307</f>
        <v>7931.7</v>
      </c>
      <c r="F306" s="118">
        <f t="shared" ref="F306:J306" si="174">F307</f>
        <v>0</v>
      </c>
      <c r="G306" s="118">
        <f t="shared" si="174"/>
        <v>0</v>
      </c>
      <c r="H306" s="118">
        <f t="shared" si="174"/>
        <v>0</v>
      </c>
      <c r="I306" s="118">
        <f t="shared" si="174"/>
        <v>0</v>
      </c>
      <c r="J306" s="118">
        <f t="shared" si="174"/>
        <v>7931.7</v>
      </c>
      <c r="K306" s="113">
        <f t="shared" si="156"/>
        <v>1</v>
      </c>
    </row>
    <row r="307" spans="1:11" s="31" customFormat="1" ht="62.25" customHeight="1" x14ac:dyDescent="0.25">
      <c r="A307" s="23"/>
      <c r="B307" s="5" t="s">
        <v>314</v>
      </c>
      <c r="C307" s="6" t="s">
        <v>220</v>
      </c>
      <c r="D307" s="7"/>
      <c r="E307" s="118">
        <f>E314+E312+E308+E310</f>
        <v>7931.7</v>
      </c>
      <c r="F307" s="118">
        <f t="shared" ref="F307:J307" si="175">F314+F312+F308+F310</f>
        <v>0</v>
      </c>
      <c r="G307" s="118">
        <f t="shared" si="175"/>
        <v>0</v>
      </c>
      <c r="H307" s="118">
        <f t="shared" si="175"/>
        <v>0</v>
      </c>
      <c r="I307" s="118">
        <f t="shared" si="175"/>
        <v>0</v>
      </c>
      <c r="J307" s="118">
        <f t="shared" si="175"/>
        <v>7931.7</v>
      </c>
      <c r="K307" s="113">
        <f t="shared" si="156"/>
        <v>1</v>
      </c>
    </row>
    <row r="308" spans="1:11" s="31" customFormat="1" ht="31.5" customHeight="1" x14ac:dyDescent="0.25">
      <c r="A308" s="23"/>
      <c r="B308" s="69" t="s">
        <v>575</v>
      </c>
      <c r="C308" s="26" t="s">
        <v>614</v>
      </c>
      <c r="D308" s="27"/>
      <c r="E308" s="118">
        <f>E309</f>
        <v>1760.3</v>
      </c>
      <c r="F308" s="118">
        <f t="shared" ref="F308:J308" si="176">F309</f>
        <v>0</v>
      </c>
      <c r="G308" s="118">
        <f t="shared" si="176"/>
        <v>0</v>
      </c>
      <c r="H308" s="118">
        <f t="shared" si="176"/>
        <v>0</v>
      </c>
      <c r="I308" s="118">
        <f t="shared" si="176"/>
        <v>0</v>
      </c>
      <c r="J308" s="118">
        <f t="shared" si="176"/>
        <v>1760.3</v>
      </c>
      <c r="K308" s="113">
        <f t="shared" si="156"/>
        <v>1</v>
      </c>
    </row>
    <row r="309" spans="1:11" s="31" customFormat="1" ht="31.5" customHeight="1" x14ac:dyDescent="0.25">
      <c r="A309" s="23"/>
      <c r="B309" s="41" t="s">
        <v>16</v>
      </c>
      <c r="C309" s="26" t="s">
        <v>614</v>
      </c>
      <c r="D309" s="27">
        <v>600</v>
      </c>
      <c r="E309" s="118">
        <v>1760.3</v>
      </c>
      <c r="F309" s="120"/>
      <c r="G309" s="116"/>
      <c r="H309" s="116"/>
      <c r="I309" s="116"/>
      <c r="J309" s="109">
        <v>1760.3</v>
      </c>
      <c r="K309" s="113">
        <f t="shared" si="156"/>
        <v>1</v>
      </c>
    </row>
    <row r="310" spans="1:11" s="31" customFormat="1" ht="32.25" customHeight="1" x14ac:dyDescent="0.25">
      <c r="A310" s="23"/>
      <c r="B310" s="69" t="s">
        <v>575</v>
      </c>
      <c r="C310" s="26" t="s">
        <v>615</v>
      </c>
      <c r="D310" s="27"/>
      <c r="E310" s="118">
        <f>E311</f>
        <v>754.4</v>
      </c>
      <c r="F310" s="118">
        <f t="shared" ref="F310:J310" si="177">F311</f>
        <v>0</v>
      </c>
      <c r="G310" s="118">
        <f t="shared" si="177"/>
        <v>0</v>
      </c>
      <c r="H310" s="118">
        <f t="shared" si="177"/>
        <v>0</v>
      </c>
      <c r="I310" s="118">
        <f t="shared" si="177"/>
        <v>0</v>
      </c>
      <c r="J310" s="118">
        <f t="shared" si="177"/>
        <v>754.4</v>
      </c>
      <c r="K310" s="113">
        <f t="shared" si="156"/>
        <v>1</v>
      </c>
    </row>
    <row r="311" spans="1:11" s="31" customFormat="1" ht="30.75" customHeight="1" x14ac:dyDescent="0.25">
      <c r="A311" s="23"/>
      <c r="B311" s="41" t="s">
        <v>16</v>
      </c>
      <c r="C311" s="26" t="s">
        <v>615</v>
      </c>
      <c r="D311" s="27">
        <v>600</v>
      </c>
      <c r="E311" s="118">
        <v>754.4</v>
      </c>
      <c r="F311" s="120"/>
      <c r="G311" s="116"/>
      <c r="H311" s="116"/>
      <c r="I311" s="116"/>
      <c r="J311" s="109">
        <v>754.4</v>
      </c>
      <c r="K311" s="113">
        <f t="shared" si="156"/>
        <v>1</v>
      </c>
    </row>
    <row r="312" spans="1:11" s="31" customFormat="1" ht="32.25" customHeight="1" x14ac:dyDescent="0.25">
      <c r="A312" s="23"/>
      <c r="B312" s="69" t="s">
        <v>575</v>
      </c>
      <c r="C312" s="26" t="s">
        <v>574</v>
      </c>
      <c r="D312" s="27"/>
      <c r="E312" s="118">
        <f>E313</f>
        <v>326.8</v>
      </c>
      <c r="F312" s="118">
        <f t="shared" ref="F312:J312" si="178">F313</f>
        <v>0</v>
      </c>
      <c r="G312" s="118">
        <f t="shared" si="178"/>
        <v>0</v>
      </c>
      <c r="H312" s="118">
        <f t="shared" si="178"/>
        <v>0</v>
      </c>
      <c r="I312" s="118">
        <f t="shared" si="178"/>
        <v>0</v>
      </c>
      <c r="J312" s="118">
        <f t="shared" si="178"/>
        <v>326.8</v>
      </c>
      <c r="K312" s="113">
        <f t="shared" si="156"/>
        <v>1</v>
      </c>
    </row>
    <row r="313" spans="1:11" s="31" customFormat="1" ht="33" customHeight="1" x14ac:dyDescent="0.25">
      <c r="A313" s="23"/>
      <c r="B313" s="41" t="s">
        <v>16</v>
      </c>
      <c r="C313" s="26" t="s">
        <v>574</v>
      </c>
      <c r="D313" s="27">
        <v>600</v>
      </c>
      <c r="E313" s="118">
        <v>326.8</v>
      </c>
      <c r="F313" s="120"/>
      <c r="G313" s="116"/>
      <c r="H313" s="116"/>
      <c r="I313" s="116"/>
      <c r="J313" s="109">
        <v>326.8</v>
      </c>
      <c r="K313" s="113">
        <f t="shared" si="156"/>
        <v>1</v>
      </c>
    </row>
    <row r="314" spans="1:11" s="31" customFormat="1" ht="47.25" customHeight="1" x14ac:dyDescent="0.25">
      <c r="A314" s="23"/>
      <c r="B314" s="5" t="s">
        <v>78</v>
      </c>
      <c r="C314" s="6" t="s">
        <v>433</v>
      </c>
      <c r="D314" s="7"/>
      <c r="E314" s="118">
        <f>E315</f>
        <v>5090.2</v>
      </c>
      <c r="F314" s="118">
        <f t="shared" ref="F314:J314" si="179">F315</f>
        <v>0</v>
      </c>
      <c r="G314" s="118">
        <f t="shared" si="179"/>
        <v>0</v>
      </c>
      <c r="H314" s="118">
        <f t="shared" si="179"/>
        <v>0</v>
      </c>
      <c r="I314" s="118">
        <f t="shared" si="179"/>
        <v>0</v>
      </c>
      <c r="J314" s="118">
        <f t="shared" si="179"/>
        <v>5090.2</v>
      </c>
      <c r="K314" s="113">
        <f t="shared" si="156"/>
        <v>1</v>
      </c>
    </row>
    <row r="315" spans="1:11" s="64" customFormat="1" ht="29.25" customHeight="1" x14ac:dyDescent="0.25">
      <c r="A315" s="24"/>
      <c r="B315" s="6" t="s">
        <v>16</v>
      </c>
      <c r="C315" s="6" t="s">
        <v>433</v>
      </c>
      <c r="D315" s="7">
        <v>600</v>
      </c>
      <c r="E315" s="118">
        <v>5090.2</v>
      </c>
      <c r="F315" s="119"/>
      <c r="G315" s="117"/>
      <c r="H315" s="117"/>
      <c r="I315" s="117"/>
      <c r="J315" s="109">
        <v>5090.2</v>
      </c>
      <c r="K315" s="113">
        <f t="shared" si="156"/>
        <v>1</v>
      </c>
    </row>
    <row r="316" spans="1:11" s="64" customFormat="1" ht="45.75" customHeight="1" x14ac:dyDescent="0.25">
      <c r="A316" s="24">
        <v>8</v>
      </c>
      <c r="B316" s="127" t="s">
        <v>147</v>
      </c>
      <c r="C316" s="16" t="s">
        <v>420</v>
      </c>
      <c r="D316" s="75"/>
      <c r="E316" s="115">
        <f>E317+E327+E331+E339+E346+E350+E359</f>
        <v>15022.400000000001</v>
      </c>
      <c r="F316" s="115">
        <f t="shared" ref="F316:J316" si="180">F317+F327+F331+F339+F346+F350+F359</f>
        <v>0</v>
      </c>
      <c r="G316" s="115">
        <f t="shared" si="180"/>
        <v>0</v>
      </c>
      <c r="H316" s="115">
        <f t="shared" si="180"/>
        <v>0</v>
      </c>
      <c r="I316" s="115">
        <f t="shared" si="180"/>
        <v>0</v>
      </c>
      <c r="J316" s="115">
        <f t="shared" si="180"/>
        <v>13759.6</v>
      </c>
      <c r="K316" s="114">
        <f t="shared" si="156"/>
        <v>0.9159388646288209</v>
      </c>
    </row>
    <row r="317" spans="1:11" s="64" customFormat="1" ht="62.25" customHeight="1" x14ac:dyDescent="0.25">
      <c r="A317" s="24"/>
      <c r="B317" s="5" t="s">
        <v>87</v>
      </c>
      <c r="C317" s="14" t="s">
        <v>421</v>
      </c>
      <c r="D317" s="14"/>
      <c r="E317" s="118">
        <f>E318+E321+E324</f>
        <v>190</v>
      </c>
      <c r="F317" s="118">
        <f t="shared" ref="F317:J317" si="181">F318+F321+F324</f>
        <v>0</v>
      </c>
      <c r="G317" s="118">
        <f t="shared" si="181"/>
        <v>0</v>
      </c>
      <c r="H317" s="118">
        <f t="shared" si="181"/>
        <v>0</v>
      </c>
      <c r="I317" s="118">
        <f t="shared" si="181"/>
        <v>0</v>
      </c>
      <c r="J317" s="118">
        <f t="shared" si="181"/>
        <v>185.20000000000002</v>
      </c>
      <c r="K317" s="113">
        <f t="shared" si="156"/>
        <v>0.97473684210526323</v>
      </c>
    </row>
    <row r="318" spans="1:11" s="64" customFormat="1" ht="62.25" customHeight="1" x14ac:dyDescent="0.25">
      <c r="A318" s="24"/>
      <c r="B318" s="5" t="s">
        <v>315</v>
      </c>
      <c r="C318" s="14" t="s">
        <v>221</v>
      </c>
      <c r="D318" s="14"/>
      <c r="E318" s="118">
        <f>E319</f>
        <v>130</v>
      </c>
      <c r="F318" s="118">
        <f t="shared" ref="F318:J318" si="182">F319</f>
        <v>0</v>
      </c>
      <c r="G318" s="118">
        <f t="shared" si="182"/>
        <v>0</v>
      </c>
      <c r="H318" s="118">
        <f t="shared" si="182"/>
        <v>0</v>
      </c>
      <c r="I318" s="118">
        <f t="shared" si="182"/>
        <v>0</v>
      </c>
      <c r="J318" s="118">
        <f t="shared" si="182"/>
        <v>127.3</v>
      </c>
      <c r="K318" s="113">
        <f t="shared" si="156"/>
        <v>0.97923076923076924</v>
      </c>
    </row>
    <row r="319" spans="1:11" s="64" customFormat="1" ht="28.5" customHeight="1" x14ac:dyDescent="0.25">
      <c r="A319" s="24"/>
      <c r="B319" s="10" t="s">
        <v>88</v>
      </c>
      <c r="C319" s="14" t="s">
        <v>422</v>
      </c>
      <c r="D319" s="14"/>
      <c r="E319" s="118">
        <f>E320</f>
        <v>130</v>
      </c>
      <c r="F319" s="118">
        <f t="shared" ref="F319:J319" si="183">F320</f>
        <v>0</v>
      </c>
      <c r="G319" s="118">
        <f t="shared" si="183"/>
        <v>0</v>
      </c>
      <c r="H319" s="118">
        <f t="shared" si="183"/>
        <v>0</v>
      </c>
      <c r="I319" s="118">
        <f t="shared" si="183"/>
        <v>0</v>
      </c>
      <c r="J319" s="118">
        <f t="shared" si="183"/>
        <v>127.3</v>
      </c>
      <c r="K319" s="113">
        <f t="shared" si="156"/>
        <v>0.97923076923076924</v>
      </c>
    </row>
    <row r="320" spans="1:11" s="64" customFormat="1" ht="31.5" x14ac:dyDescent="0.25">
      <c r="A320" s="24"/>
      <c r="B320" s="6" t="s">
        <v>14</v>
      </c>
      <c r="C320" s="14" t="s">
        <v>422</v>
      </c>
      <c r="D320" s="14" t="s">
        <v>5</v>
      </c>
      <c r="E320" s="118">
        <v>130</v>
      </c>
      <c r="F320" s="119"/>
      <c r="G320" s="117"/>
      <c r="H320" s="117"/>
      <c r="I320" s="117"/>
      <c r="J320" s="109">
        <v>127.3</v>
      </c>
      <c r="K320" s="113">
        <f t="shared" si="156"/>
        <v>0.97923076923076924</v>
      </c>
    </row>
    <row r="321" spans="1:11" s="64" customFormat="1" ht="61.5" customHeight="1" x14ac:dyDescent="0.25">
      <c r="A321" s="24"/>
      <c r="B321" s="6" t="s">
        <v>549</v>
      </c>
      <c r="C321" s="14" t="s">
        <v>544</v>
      </c>
      <c r="D321" s="14"/>
      <c r="E321" s="118">
        <f>E322</f>
        <v>50</v>
      </c>
      <c r="F321" s="118">
        <f t="shared" ref="F321:J321" si="184">F322</f>
        <v>0</v>
      </c>
      <c r="G321" s="118">
        <f t="shared" si="184"/>
        <v>0</v>
      </c>
      <c r="H321" s="118">
        <f t="shared" si="184"/>
        <v>0</v>
      </c>
      <c r="I321" s="118">
        <f t="shared" si="184"/>
        <v>0</v>
      </c>
      <c r="J321" s="118">
        <f t="shared" si="184"/>
        <v>49.5</v>
      </c>
      <c r="K321" s="113">
        <f t="shared" si="156"/>
        <v>0.99</v>
      </c>
    </row>
    <row r="322" spans="1:11" s="64" customFormat="1" ht="31.5" x14ac:dyDescent="0.25">
      <c r="A322" s="24"/>
      <c r="B322" s="43" t="s">
        <v>89</v>
      </c>
      <c r="C322" s="6" t="s">
        <v>545</v>
      </c>
      <c r="D322" s="14"/>
      <c r="E322" s="118">
        <f>E323</f>
        <v>50</v>
      </c>
      <c r="F322" s="118">
        <f t="shared" ref="F322:J322" si="185">F323</f>
        <v>0</v>
      </c>
      <c r="G322" s="118">
        <f t="shared" si="185"/>
        <v>0</v>
      </c>
      <c r="H322" s="118">
        <f t="shared" si="185"/>
        <v>0</v>
      </c>
      <c r="I322" s="118">
        <f t="shared" si="185"/>
        <v>0</v>
      </c>
      <c r="J322" s="118">
        <f t="shared" si="185"/>
        <v>49.5</v>
      </c>
      <c r="K322" s="113">
        <f t="shared" si="156"/>
        <v>0.99</v>
      </c>
    </row>
    <row r="323" spans="1:11" s="64" customFormat="1" ht="31.5" x14ac:dyDescent="0.25">
      <c r="A323" s="24"/>
      <c r="B323" s="6" t="s">
        <v>14</v>
      </c>
      <c r="C323" s="6" t="s">
        <v>545</v>
      </c>
      <c r="D323" s="14" t="s">
        <v>5</v>
      </c>
      <c r="E323" s="118">
        <v>50</v>
      </c>
      <c r="F323" s="119"/>
      <c r="G323" s="117"/>
      <c r="H323" s="117"/>
      <c r="I323" s="117"/>
      <c r="J323" s="109">
        <v>49.5</v>
      </c>
      <c r="K323" s="113">
        <f t="shared" si="156"/>
        <v>0.99</v>
      </c>
    </row>
    <row r="324" spans="1:11" s="64" customFormat="1" ht="45.75" customHeight="1" x14ac:dyDescent="0.25">
      <c r="A324" s="24"/>
      <c r="B324" s="41" t="s">
        <v>548</v>
      </c>
      <c r="C324" s="33" t="s">
        <v>546</v>
      </c>
      <c r="D324" s="33"/>
      <c r="E324" s="118">
        <f>E325</f>
        <v>10</v>
      </c>
      <c r="F324" s="118">
        <f t="shared" ref="F324:J324" si="186">F325</f>
        <v>0</v>
      </c>
      <c r="G324" s="118">
        <f t="shared" si="186"/>
        <v>0</v>
      </c>
      <c r="H324" s="118">
        <f t="shared" si="186"/>
        <v>0</v>
      </c>
      <c r="I324" s="118">
        <f t="shared" si="186"/>
        <v>0</v>
      </c>
      <c r="J324" s="118">
        <f t="shared" si="186"/>
        <v>8.4</v>
      </c>
      <c r="K324" s="113">
        <f t="shared" si="156"/>
        <v>0.84000000000000008</v>
      </c>
    </row>
    <row r="325" spans="1:11" s="64" customFormat="1" ht="30" customHeight="1" x14ac:dyDescent="0.25">
      <c r="A325" s="24"/>
      <c r="B325" s="43" t="s">
        <v>88</v>
      </c>
      <c r="C325" s="33" t="s">
        <v>547</v>
      </c>
      <c r="D325" s="33"/>
      <c r="E325" s="118">
        <f>E326</f>
        <v>10</v>
      </c>
      <c r="F325" s="118">
        <f t="shared" ref="F325:J325" si="187">F326</f>
        <v>0</v>
      </c>
      <c r="G325" s="118">
        <f t="shared" si="187"/>
        <v>0</v>
      </c>
      <c r="H325" s="118">
        <f t="shared" si="187"/>
        <v>0</v>
      </c>
      <c r="I325" s="118">
        <f t="shared" si="187"/>
        <v>0</v>
      </c>
      <c r="J325" s="118">
        <f t="shared" si="187"/>
        <v>8.4</v>
      </c>
      <c r="K325" s="113">
        <f t="shared" si="156"/>
        <v>0.84000000000000008</v>
      </c>
    </row>
    <row r="326" spans="1:11" s="64" customFormat="1" ht="31.5" x14ac:dyDescent="0.25">
      <c r="A326" s="24"/>
      <c r="B326" s="41" t="s">
        <v>14</v>
      </c>
      <c r="C326" s="33" t="s">
        <v>547</v>
      </c>
      <c r="D326" s="33" t="s">
        <v>5</v>
      </c>
      <c r="E326" s="118">
        <v>10</v>
      </c>
      <c r="F326" s="119"/>
      <c r="G326" s="117"/>
      <c r="H326" s="117"/>
      <c r="I326" s="117"/>
      <c r="J326" s="109">
        <v>8.4</v>
      </c>
      <c r="K326" s="113">
        <f t="shared" si="156"/>
        <v>0.84000000000000008</v>
      </c>
    </row>
    <row r="327" spans="1:11" s="31" customFormat="1" x14ac:dyDescent="0.25">
      <c r="A327" s="23"/>
      <c r="B327" s="5" t="s">
        <v>79</v>
      </c>
      <c r="C327" s="6" t="s">
        <v>423</v>
      </c>
      <c r="D327" s="13"/>
      <c r="E327" s="118">
        <f>E328</f>
        <v>2100</v>
      </c>
      <c r="F327" s="118">
        <f t="shared" ref="F327:J327" si="188">F328</f>
        <v>0</v>
      </c>
      <c r="G327" s="118">
        <f t="shared" si="188"/>
        <v>0</v>
      </c>
      <c r="H327" s="118">
        <f t="shared" si="188"/>
        <v>0</v>
      </c>
      <c r="I327" s="118">
        <f t="shared" si="188"/>
        <v>0</v>
      </c>
      <c r="J327" s="118">
        <f t="shared" si="188"/>
        <v>2100</v>
      </c>
      <c r="K327" s="113">
        <f t="shared" si="156"/>
        <v>1</v>
      </c>
    </row>
    <row r="328" spans="1:11" s="31" customFormat="1" ht="30.75" customHeight="1" x14ac:dyDescent="0.25">
      <c r="A328" s="23"/>
      <c r="B328" s="5" t="s">
        <v>316</v>
      </c>
      <c r="C328" s="6" t="s">
        <v>222</v>
      </c>
      <c r="D328" s="13"/>
      <c r="E328" s="118">
        <f>E329</f>
        <v>2100</v>
      </c>
      <c r="F328" s="118">
        <f t="shared" ref="F328:J328" si="189">F329</f>
        <v>0</v>
      </c>
      <c r="G328" s="118">
        <f t="shared" si="189"/>
        <v>0</v>
      </c>
      <c r="H328" s="118">
        <f t="shared" si="189"/>
        <v>0</v>
      </c>
      <c r="I328" s="118">
        <f t="shared" si="189"/>
        <v>0</v>
      </c>
      <c r="J328" s="118">
        <f t="shared" si="189"/>
        <v>2100</v>
      </c>
      <c r="K328" s="113">
        <f t="shared" si="156"/>
        <v>1</v>
      </c>
    </row>
    <row r="329" spans="1:11" s="31" customFormat="1" x14ac:dyDescent="0.25">
      <c r="A329" s="23"/>
      <c r="B329" s="5" t="s">
        <v>80</v>
      </c>
      <c r="C329" s="6" t="s">
        <v>424</v>
      </c>
      <c r="D329" s="13"/>
      <c r="E329" s="118">
        <f>E330</f>
        <v>2100</v>
      </c>
      <c r="F329" s="118">
        <f t="shared" ref="F329:J329" si="190">F330</f>
        <v>0</v>
      </c>
      <c r="G329" s="118">
        <f t="shared" si="190"/>
        <v>0</v>
      </c>
      <c r="H329" s="118">
        <f t="shared" si="190"/>
        <v>0</v>
      </c>
      <c r="I329" s="118">
        <f t="shared" si="190"/>
        <v>0</v>
      </c>
      <c r="J329" s="118">
        <f t="shared" si="190"/>
        <v>2100</v>
      </c>
      <c r="K329" s="113">
        <f t="shared" si="156"/>
        <v>1</v>
      </c>
    </row>
    <row r="330" spans="1:11" s="31" customFormat="1" ht="28.5" customHeight="1" x14ac:dyDescent="0.25">
      <c r="A330" s="23"/>
      <c r="B330" s="6" t="s">
        <v>48</v>
      </c>
      <c r="C330" s="6" t="s">
        <v>424</v>
      </c>
      <c r="D330" s="13" t="s">
        <v>49</v>
      </c>
      <c r="E330" s="118">
        <v>2100</v>
      </c>
      <c r="F330" s="120"/>
      <c r="G330" s="116"/>
      <c r="H330" s="116"/>
      <c r="I330" s="116"/>
      <c r="J330" s="109">
        <v>2100</v>
      </c>
      <c r="K330" s="113">
        <f t="shared" si="156"/>
        <v>1</v>
      </c>
    </row>
    <row r="331" spans="1:11" s="31" customFormat="1" ht="30" customHeight="1" x14ac:dyDescent="0.25">
      <c r="A331" s="23"/>
      <c r="B331" s="5" t="s">
        <v>81</v>
      </c>
      <c r="C331" s="6" t="s">
        <v>397</v>
      </c>
      <c r="D331" s="13"/>
      <c r="E331" s="118">
        <f>E332+E335</f>
        <v>130</v>
      </c>
      <c r="F331" s="118">
        <f t="shared" ref="F331:J331" si="191">F332+F335</f>
        <v>0</v>
      </c>
      <c r="G331" s="118">
        <f t="shared" si="191"/>
        <v>0</v>
      </c>
      <c r="H331" s="118">
        <f t="shared" si="191"/>
        <v>0</v>
      </c>
      <c r="I331" s="118">
        <f t="shared" si="191"/>
        <v>0</v>
      </c>
      <c r="J331" s="118">
        <f t="shared" si="191"/>
        <v>127.3</v>
      </c>
      <c r="K331" s="113">
        <f t="shared" si="156"/>
        <v>0.97923076923076924</v>
      </c>
    </row>
    <row r="332" spans="1:11" s="31" customFormat="1" ht="62.25" customHeight="1" x14ac:dyDescent="0.25">
      <c r="A332" s="23"/>
      <c r="B332" s="5" t="s">
        <v>531</v>
      </c>
      <c r="C332" s="6" t="s">
        <v>223</v>
      </c>
      <c r="D332" s="13"/>
      <c r="E332" s="118">
        <f>E333</f>
        <v>32.4</v>
      </c>
      <c r="F332" s="118">
        <f t="shared" ref="F332:J332" si="192">F333</f>
        <v>0</v>
      </c>
      <c r="G332" s="118">
        <f t="shared" si="192"/>
        <v>0</v>
      </c>
      <c r="H332" s="118">
        <f t="shared" si="192"/>
        <v>0</v>
      </c>
      <c r="I332" s="118">
        <f t="shared" si="192"/>
        <v>0</v>
      </c>
      <c r="J332" s="118">
        <f t="shared" si="192"/>
        <v>31.5</v>
      </c>
      <c r="K332" s="113">
        <f t="shared" si="156"/>
        <v>0.97222222222222221</v>
      </c>
    </row>
    <row r="333" spans="1:11" s="64" customFormat="1" ht="45.75" customHeight="1" x14ac:dyDescent="0.25">
      <c r="A333" s="24"/>
      <c r="B333" s="5" t="s">
        <v>82</v>
      </c>
      <c r="C333" s="6" t="s">
        <v>425</v>
      </c>
      <c r="D333" s="13"/>
      <c r="E333" s="118">
        <f>E334</f>
        <v>32.4</v>
      </c>
      <c r="F333" s="118">
        <f t="shared" ref="F333:J333" si="193">F334</f>
        <v>0</v>
      </c>
      <c r="G333" s="118">
        <f t="shared" si="193"/>
        <v>0</v>
      </c>
      <c r="H333" s="118">
        <f t="shared" si="193"/>
        <v>0</v>
      </c>
      <c r="I333" s="118">
        <f t="shared" si="193"/>
        <v>0</v>
      </c>
      <c r="J333" s="118">
        <f t="shared" si="193"/>
        <v>31.5</v>
      </c>
      <c r="K333" s="113">
        <f t="shared" si="156"/>
        <v>0.97222222222222221</v>
      </c>
    </row>
    <row r="334" spans="1:11" s="64" customFormat="1" ht="29.25" customHeight="1" x14ac:dyDescent="0.25">
      <c r="A334" s="24"/>
      <c r="B334" s="6" t="s">
        <v>14</v>
      </c>
      <c r="C334" s="6" t="s">
        <v>425</v>
      </c>
      <c r="D334" s="13" t="s">
        <v>5</v>
      </c>
      <c r="E334" s="118">
        <v>32.4</v>
      </c>
      <c r="F334" s="119"/>
      <c r="G334" s="117"/>
      <c r="H334" s="117"/>
      <c r="I334" s="117"/>
      <c r="J334" s="109">
        <v>31.5</v>
      </c>
      <c r="K334" s="113">
        <f t="shared" si="156"/>
        <v>0.97222222222222221</v>
      </c>
    </row>
    <row r="335" spans="1:11" s="64" customFormat="1" ht="78" customHeight="1" x14ac:dyDescent="0.25">
      <c r="A335" s="24"/>
      <c r="B335" s="5" t="s">
        <v>532</v>
      </c>
      <c r="C335" s="6" t="s">
        <v>224</v>
      </c>
      <c r="D335" s="13"/>
      <c r="E335" s="118">
        <f>E336</f>
        <v>97.6</v>
      </c>
      <c r="F335" s="118">
        <f t="shared" ref="F335:J335" si="194">F336</f>
        <v>0</v>
      </c>
      <c r="G335" s="118">
        <f t="shared" si="194"/>
        <v>0</v>
      </c>
      <c r="H335" s="118">
        <f t="shared" si="194"/>
        <v>0</v>
      </c>
      <c r="I335" s="118">
        <f t="shared" si="194"/>
        <v>0</v>
      </c>
      <c r="J335" s="118">
        <f t="shared" si="194"/>
        <v>95.8</v>
      </c>
      <c r="K335" s="113">
        <f t="shared" si="156"/>
        <v>0.98155737704918034</v>
      </c>
    </row>
    <row r="336" spans="1:11" s="64" customFormat="1" ht="46.5" customHeight="1" x14ac:dyDescent="0.25">
      <c r="A336" s="24"/>
      <c r="B336" s="5" t="s">
        <v>82</v>
      </c>
      <c r="C336" s="6" t="s">
        <v>225</v>
      </c>
      <c r="D336" s="13"/>
      <c r="E336" s="118">
        <f>E338+E337</f>
        <v>97.6</v>
      </c>
      <c r="F336" s="118">
        <f t="shared" ref="F336:J336" si="195">F338+F337</f>
        <v>0</v>
      </c>
      <c r="G336" s="118">
        <f t="shared" si="195"/>
        <v>0</v>
      </c>
      <c r="H336" s="118">
        <f t="shared" si="195"/>
        <v>0</v>
      </c>
      <c r="I336" s="118">
        <f t="shared" si="195"/>
        <v>0</v>
      </c>
      <c r="J336" s="118">
        <f t="shared" si="195"/>
        <v>95.8</v>
      </c>
      <c r="K336" s="113">
        <f t="shared" si="156"/>
        <v>0.98155737704918034</v>
      </c>
    </row>
    <row r="337" spans="1:11" s="64" customFormat="1" ht="29.25" customHeight="1" x14ac:dyDescent="0.25">
      <c r="A337" s="24"/>
      <c r="B337" s="6" t="s">
        <v>14</v>
      </c>
      <c r="C337" s="9" t="s">
        <v>225</v>
      </c>
      <c r="D337" s="9">
        <v>200</v>
      </c>
      <c r="E337" s="118">
        <v>67.599999999999994</v>
      </c>
      <c r="F337" s="119"/>
      <c r="G337" s="117"/>
      <c r="H337" s="117"/>
      <c r="I337" s="117"/>
      <c r="J337" s="109">
        <v>65.8</v>
      </c>
      <c r="K337" s="113">
        <f t="shared" si="156"/>
        <v>0.97337278106508884</v>
      </c>
    </row>
    <row r="338" spans="1:11" s="31" customFormat="1" ht="30" customHeight="1" x14ac:dyDescent="0.25">
      <c r="A338" s="23"/>
      <c r="B338" s="6" t="s">
        <v>48</v>
      </c>
      <c r="C338" s="9" t="s">
        <v>225</v>
      </c>
      <c r="D338" s="9">
        <v>600</v>
      </c>
      <c r="E338" s="118">
        <v>30</v>
      </c>
      <c r="F338" s="120"/>
      <c r="G338" s="116"/>
      <c r="H338" s="116"/>
      <c r="I338" s="116"/>
      <c r="J338" s="109">
        <v>30</v>
      </c>
      <c r="K338" s="113">
        <f t="shared" ref="K338:K401" si="196">J338/E338</f>
        <v>1</v>
      </c>
    </row>
    <row r="339" spans="1:11" s="31" customFormat="1" ht="30.75" customHeight="1" x14ac:dyDescent="0.25">
      <c r="A339" s="23"/>
      <c r="B339" s="5" t="s">
        <v>83</v>
      </c>
      <c r="C339" s="6" t="s">
        <v>396</v>
      </c>
      <c r="D339" s="13"/>
      <c r="E339" s="118">
        <f>E340+E343</f>
        <v>7307.2</v>
      </c>
      <c r="F339" s="118">
        <f t="shared" ref="F339:J339" si="197">F340+F343</f>
        <v>0</v>
      </c>
      <c r="G339" s="118">
        <f t="shared" si="197"/>
        <v>0</v>
      </c>
      <c r="H339" s="118">
        <f t="shared" si="197"/>
        <v>0</v>
      </c>
      <c r="I339" s="118">
        <f t="shared" si="197"/>
        <v>0</v>
      </c>
      <c r="J339" s="118">
        <f t="shared" si="197"/>
        <v>6068.4</v>
      </c>
      <c r="K339" s="113">
        <f t="shared" si="196"/>
        <v>0.83046857893584403</v>
      </c>
    </row>
    <row r="340" spans="1:11" s="31" customFormat="1" ht="45" customHeight="1" x14ac:dyDescent="0.25">
      <c r="A340" s="23"/>
      <c r="B340" s="5" t="s">
        <v>317</v>
      </c>
      <c r="C340" s="6" t="s">
        <v>426</v>
      </c>
      <c r="D340" s="13"/>
      <c r="E340" s="118">
        <f>E341</f>
        <v>86.3</v>
      </c>
      <c r="F340" s="118">
        <f t="shared" ref="F340:J340" si="198">F341</f>
        <v>0</v>
      </c>
      <c r="G340" s="118">
        <f t="shared" si="198"/>
        <v>0</v>
      </c>
      <c r="H340" s="118">
        <f t="shared" si="198"/>
        <v>0</v>
      </c>
      <c r="I340" s="118">
        <f t="shared" si="198"/>
        <v>0</v>
      </c>
      <c r="J340" s="118">
        <f t="shared" si="198"/>
        <v>85.7</v>
      </c>
      <c r="K340" s="113">
        <f t="shared" si="196"/>
        <v>0.9930475086906142</v>
      </c>
    </row>
    <row r="341" spans="1:11" s="31" customFormat="1" ht="16.5" customHeight="1" x14ac:dyDescent="0.25">
      <c r="A341" s="23"/>
      <c r="B341" s="5" t="s">
        <v>84</v>
      </c>
      <c r="C341" s="6" t="s">
        <v>226</v>
      </c>
      <c r="D341" s="13"/>
      <c r="E341" s="118">
        <f>E342</f>
        <v>86.3</v>
      </c>
      <c r="F341" s="118">
        <f t="shared" ref="F341:J341" si="199">F342</f>
        <v>0</v>
      </c>
      <c r="G341" s="118">
        <f t="shared" si="199"/>
        <v>0</v>
      </c>
      <c r="H341" s="118">
        <f t="shared" si="199"/>
        <v>0</v>
      </c>
      <c r="I341" s="118">
        <f t="shared" si="199"/>
        <v>0</v>
      </c>
      <c r="J341" s="118">
        <f t="shared" si="199"/>
        <v>85.7</v>
      </c>
      <c r="K341" s="113">
        <f t="shared" si="196"/>
        <v>0.9930475086906142</v>
      </c>
    </row>
    <row r="342" spans="1:11" s="31" customFormat="1" ht="28.5" customHeight="1" x14ac:dyDescent="0.25">
      <c r="A342" s="23"/>
      <c r="B342" s="6" t="s">
        <v>14</v>
      </c>
      <c r="C342" s="6" t="s">
        <v>226</v>
      </c>
      <c r="D342" s="13" t="s">
        <v>5</v>
      </c>
      <c r="E342" s="118">
        <v>86.3</v>
      </c>
      <c r="F342" s="120"/>
      <c r="G342" s="116"/>
      <c r="H342" s="116"/>
      <c r="I342" s="116"/>
      <c r="J342" s="109">
        <v>85.7</v>
      </c>
      <c r="K342" s="113">
        <f t="shared" si="196"/>
        <v>0.9930475086906142</v>
      </c>
    </row>
    <row r="343" spans="1:11" s="31" customFormat="1" ht="30" customHeight="1" x14ac:dyDescent="0.25">
      <c r="A343" s="23"/>
      <c r="B343" s="5" t="s">
        <v>533</v>
      </c>
      <c r="C343" s="6" t="s">
        <v>227</v>
      </c>
      <c r="D343" s="13"/>
      <c r="E343" s="118">
        <f>E344</f>
        <v>7220.9</v>
      </c>
      <c r="F343" s="118">
        <f t="shared" ref="F343:J343" si="200">F344</f>
        <v>0</v>
      </c>
      <c r="G343" s="118">
        <f t="shared" si="200"/>
        <v>0</v>
      </c>
      <c r="H343" s="118">
        <f t="shared" si="200"/>
        <v>0</v>
      </c>
      <c r="I343" s="118">
        <f t="shared" si="200"/>
        <v>0</v>
      </c>
      <c r="J343" s="118">
        <f t="shared" si="200"/>
        <v>5982.7</v>
      </c>
      <c r="K343" s="113">
        <f t="shared" si="196"/>
        <v>0.82852553005857998</v>
      </c>
    </row>
    <row r="344" spans="1:11" s="31" customFormat="1" ht="14.25" customHeight="1" x14ac:dyDescent="0.25">
      <c r="A344" s="23"/>
      <c r="B344" s="5" t="s">
        <v>84</v>
      </c>
      <c r="C344" s="6" t="s">
        <v>427</v>
      </c>
      <c r="D344" s="13"/>
      <c r="E344" s="118">
        <f>E345</f>
        <v>7220.9</v>
      </c>
      <c r="F344" s="118">
        <f t="shared" ref="F344:J344" si="201">F345</f>
        <v>0</v>
      </c>
      <c r="G344" s="118">
        <f t="shared" si="201"/>
        <v>0</v>
      </c>
      <c r="H344" s="118">
        <f t="shared" si="201"/>
        <v>0</v>
      </c>
      <c r="I344" s="118">
        <f t="shared" si="201"/>
        <v>0</v>
      </c>
      <c r="J344" s="118">
        <f t="shared" si="201"/>
        <v>5982.7</v>
      </c>
      <c r="K344" s="113">
        <f t="shared" si="196"/>
        <v>0.82852553005857998</v>
      </c>
    </row>
    <row r="345" spans="1:11" s="31" customFormat="1" ht="29.25" customHeight="1" x14ac:dyDescent="0.25">
      <c r="A345" s="23"/>
      <c r="B345" s="6" t="s">
        <v>16</v>
      </c>
      <c r="C345" s="6" t="s">
        <v>427</v>
      </c>
      <c r="D345" s="7">
        <v>600</v>
      </c>
      <c r="E345" s="118">
        <v>7220.9</v>
      </c>
      <c r="F345" s="120"/>
      <c r="G345" s="116"/>
      <c r="H345" s="116"/>
      <c r="I345" s="116"/>
      <c r="J345" s="109">
        <v>5982.7</v>
      </c>
      <c r="K345" s="113">
        <f t="shared" si="196"/>
        <v>0.82852553005857998</v>
      </c>
    </row>
    <row r="346" spans="1:11" s="31" customFormat="1" x14ac:dyDescent="0.25">
      <c r="A346" s="23"/>
      <c r="B346" s="5" t="s">
        <v>85</v>
      </c>
      <c r="C346" s="6" t="s">
        <v>395</v>
      </c>
      <c r="D346" s="13"/>
      <c r="E346" s="118">
        <f>E347</f>
        <v>20</v>
      </c>
      <c r="F346" s="118">
        <f t="shared" ref="F346:J346" si="202">F347</f>
        <v>0</v>
      </c>
      <c r="G346" s="118">
        <f t="shared" si="202"/>
        <v>0</v>
      </c>
      <c r="H346" s="118">
        <f t="shared" si="202"/>
        <v>0</v>
      </c>
      <c r="I346" s="118">
        <f t="shared" si="202"/>
        <v>0</v>
      </c>
      <c r="J346" s="118">
        <f t="shared" si="202"/>
        <v>20</v>
      </c>
      <c r="K346" s="113">
        <f t="shared" si="196"/>
        <v>1</v>
      </c>
    </row>
    <row r="347" spans="1:11" s="31" customFormat="1" ht="44.25" customHeight="1" x14ac:dyDescent="0.25">
      <c r="A347" s="23"/>
      <c r="B347" s="5" t="s">
        <v>318</v>
      </c>
      <c r="C347" s="6" t="s">
        <v>228</v>
      </c>
      <c r="D347" s="13"/>
      <c r="E347" s="118">
        <f>E348</f>
        <v>20</v>
      </c>
      <c r="F347" s="118">
        <f t="shared" ref="F347:J347" si="203">F348</f>
        <v>0</v>
      </c>
      <c r="G347" s="118">
        <f t="shared" si="203"/>
        <v>0</v>
      </c>
      <c r="H347" s="118">
        <f t="shared" si="203"/>
        <v>0</v>
      </c>
      <c r="I347" s="118">
        <f t="shared" si="203"/>
        <v>0</v>
      </c>
      <c r="J347" s="118">
        <f t="shared" si="203"/>
        <v>20</v>
      </c>
      <c r="K347" s="113">
        <f t="shared" si="196"/>
        <v>1</v>
      </c>
    </row>
    <row r="348" spans="1:11" s="31" customFormat="1" ht="47.25" x14ac:dyDescent="0.25">
      <c r="A348" s="23"/>
      <c r="B348" s="5" t="s">
        <v>86</v>
      </c>
      <c r="C348" s="6" t="s">
        <v>428</v>
      </c>
      <c r="D348" s="13"/>
      <c r="E348" s="118">
        <f>E349</f>
        <v>20</v>
      </c>
      <c r="F348" s="118">
        <f t="shared" ref="F348:J348" si="204">F349</f>
        <v>0</v>
      </c>
      <c r="G348" s="118">
        <f t="shared" si="204"/>
        <v>0</v>
      </c>
      <c r="H348" s="118">
        <f t="shared" si="204"/>
        <v>0</v>
      </c>
      <c r="I348" s="118">
        <f t="shared" si="204"/>
        <v>0</v>
      </c>
      <c r="J348" s="118">
        <f t="shared" si="204"/>
        <v>20</v>
      </c>
      <c r="K348" s="113">
        <f t="shared" si="196"/>
        <v>1</v>
      </c>
    </row>
    <row r="349" spans="1:11" s="31" customFormat="1" ht="30" customHeight="1" x14ac:dyDescent="0.25">
      <c r="A349" s="23"/>
      <c r="B349" s="6" t="s">
        <v>14</v>
      </c>
      <c r="C349" s="6" t="s">
        <v>428</v>
      </c>
      <c r="D349" s="13" t="s">
        <v>5</v>
      </c>
      <c r="E349" s="118">
        <v>20</v>
      </c>
      <c r="F349" s="120"/>
      <c r="G349" s="116"/>
      <c r="H349" s="116"/>
      <c r="I349" s="116"/>
      <c r="J349" s="109">
        <v>20</v>
      </c>
      <c r="K349" s="113">
        <f t="shared" si="196"/>
        <v>1</v>
      </c>
    </row>
    <row r="350" spans="1:11" s="31" customFormat="1" ht="47.25" x14ac:dyDescent="0.25">
      <c r="A350" s="23"/>
      <c r="B350" s="5" t="s">
        <v>90</v>
      </c>
      <c r="C350" s="34" t="s">
        <v>394</v>
      </c>
      <c r="D350" s="15"/>
      <c r="E350" s="118">
        <f>E351+E356</f>
        <v>5082.2</v>
      </c>
      <c r="F350" s="118">
        <f t="shared" ref="F350:J350" si="205">F351+F356</f>
        <v>0</v>
      </c>
      <c r="G350" s="118">
        <f t="shared" si="205"/>
        <v>0</v>
      </c>
      <c r="H350" s="118">
        <f t="shared" si="205"/>
        <v>0</v>
      </c>
      <c r="I350" s="118">
        <f t="shared" si="205"/>
        <v>0</v>
      </c>
      <c r="J350" s="118">
        <f t="shared" si="205"/>
        <v>5065.8</v>
      </c>
      <c r="K350" s="113">
        <f t="shared" si="196"/>
        <v>0.99677305104088787</v>
      </c>
    </row>
    <row r="351" spans="1:11" s="31" customFormat="1" ht="47.25" x14ac:dyDescent="0.25">
      <c r="A351" s="23"/>
      <c r="B351" s="5" t="s">
        <v>319</v>
      </c>
      <c r="C351" s="34" t="s">
        <v>229</v>
      </c>
      <c r="D351" s="15"/>
      <c r="E351" s="118">
        <f>E352</f>
        <v>4482.2</v>
      </c>
      <c r="F351" s="118">
        <f t="shared" ref="F351:J351" si="206">F352</f>
        <v>0</v>
      </c>
      <c r="G351" s="118">
        <f t="shared" si="206"/>
        <v>0</v>
      </c>
      <c r="H351" s="118">
        <f t="shared" si="206"/>
        <v>0</v>
      </c>
      <c r="I351" s="118">
        <f t="shared" si="206"/>
        <v>0</v>
      </c>
      <c r="J351" s="118">
        <f t="shared" si="206"/>
        <v>4476.6000000000004</v>
      </c>
      <c r="K351" s="113">
        <f t="shared" si="196"/>
        <v>0.99875061353799488</v>
      </c>
    </row>
    <row r="352" spans="1:11" s="31" customFormat="1" ht="29.25" customHeight="1" x14ac:dyDescent="0.25">
      <c r="A352" s="23"/>
      <c r="B352" s="11" t="s">
        <v>15</v>
      </c>
      <c r="C352" s="34" t="s">
        <v>429</v>
      </c>
      <c r="D352" s="15"/>
      <c r="E352" s="118">
        <f>E353+E354+E355</f>
        <v>4482.2</v>
      </c>
      <c r="F352" s="118">
        <f t="shared" ref="F352:J352" si="207">F353+F354+F355</f>
        <v>0</v>
      </c>
      <c r="G352" s="118">
        <f t="shared" si="207"/>
        <v>0</v>
      </c>
      <c r="H352" s="118">
        <f t="shared" si="207"/>
        <v>0</v>
      </c>
      <c r="I352" s="118">
        <f t="shared" si="207"/>
        <v>0</v>
      </c>
      <c r="J352" s="118">
        <f t="shared" si="207"/>
        <v>4476.6000000000004</v>
      </c>
      <c r="K352" s="113">
        <f t="shared" si="196"/>
        <v>0.99875061353799488</v>
      </c>
    </row>
    <row r="353" spans="1:11" s="31" customFormat="1" ht="60.75" customHeight="1" x14ac:dyDescent="0.25">
      <c r="A353" s="23"/>
      <c r="B353" s="6" t="s">
        <v>68</v>
      </c>
      <c r="C353" s="34" t="s">
        <v>429</v>
      </c>
      <c r="D353" s="13" t="s">
        <v>6</v>
      </c>
      <c r="E353" s="118">
        <v>4148.2</v>
      </c>
      <c r="F353" s="120"/>
      <c r="G353" s="116"/>
      <c r="H353" s="116"/>
      <c r="I353" s="116"/>
      <c r="J353" s="109">
        <v>4146.3</v>
      </c>
      <c r="K353" s="113">
        <f t="shared" si="196"/>
        <v>0.99954197001108924</v>
      </c>
    </row>
    <row r="354" spans="1:11" s="31" customFormat="1" ht="31.5" x14ac:dyDescent="0.25">
      <c r="A354" s="23"/>
      <c r="B354" s="6" t="s">
        <v>14</v>
      </c>
      <c r="C354" s="34" t="s">
        <v>429</v>
      </c>
      <c r="D354" s="13" t="s">
        <v>5</v>
      </c>
      <c r="E354" s="118">
        <v>326</v>
      </c>
      <c r="F354" s="120"/>
      <c r="G354" s="116"/>
      <c r="H354" s="116"/>
      <c r="I354" s="116"/>
      <c r="J354" s="109">
        <v>325.7</v>
      </c>
      <c r="K354" s="113">
        <f t="shared" si="196"/>
        <v>0.999079754601227</v>
      </c>
    </row>
    <row r="355" spans="1:11" s="31" customFormat="1" ht="14.25" customHeight="1" x14ac:dyDescent="0.25">
      <c r="A355" s="23"/>
      <c r="B355" s="6" t="s">
        <v>7</v>
      </c>
      <c r="C355" s="34" t="s">
        <v>429</v>
      </c>
      <c r="D355" s="13" t="s">
        <v>8</v>
      </c>
      <c r="E355" s="118">
        <v>8</v>
      </c>
      <c r="F355" s="120"/>
      <c r="G355" s="116"/>
      <c r="H355" s="116"/>
      <c r="I355" s="116"/>
      <c r="J355" s="109">
        <v>4.5999999999999996</v>
      </c>
      <c r="K355" s="113">
        <f t="shared" si="196"/>
        <v>0.57499999999999996</v>
      </c>
    </row>
    <row r="356" spans="1:11" s="31" customFormat="1" ht="47.25" customHeight="1" x14ac:dyDescent="0.25">
      <c r="A356" s="23"/>
      <c r="B356" s="29" t="s">
        <v>511</v>
      </c>
      <c r="C356" s="34" t="s">
        <v>448</v>
      </c>
      <c r="D356" s="13"/>
      <c r="E356" s="118">
        <f>E357</f>
        <v>600</v>
      </c>
      <c r="F356" s="118">
        <f t="shared" ref="F356:J356" si="208">F357</f>
        <v>0</v>
      </c>
      <c r="G356" s="118">
        <f t="shared" si="208"/>
        <v>0</v>
      </c>
      <c r="H356" s="118">
        <f t="shared" si="208"/>
        <v>0</v>
      </c>
      <c r="I356" s="118">
        <f t="shared" si="208"/>
        <v>0</v>
      </c>
      <c r="J356" s="118">
        <f t="shared" si="208"/>
        <v>589.20000000000005</v>
      </c>
      <c r="K356" s="113">
        <f t="shared" si="196"/>
        <v>0.9820000000000001</v>
      </c>
    </row>
    <row r="357" spans="1:11" s="31" customFormat="1" ht="45.75" customHeight="1" x14ac:dyDescent="0.25">
      <c r="A357" s="23"/>
      <c r="B357" s="29" t="s">
        <v>534</v>
      </c>
      <c r="C357" s="34" t="s">
        <v>449</v>
      </c>
      <c r="D357" s="13"/>
      <c r="E357" s="118">
        <f>E358</f>
        <v>600</v>
      </c>
      <c r="F357" s="118">
        <f t="shared" ref="F357:J357" si="209">F358</f>
        <v>0</v>
      </c>
      <c r="G357" s="118">
        <f t="shared" si="209"/>
        <v>0</v>
      </c>
      <c r="H357" s="118">
        <f t="shared" si="209"/>
        <v>0</v>
      </c>
      <c r="I357" s="118">
        <f t="shared" si="209"/>
        <v>0</v>
      </c>
      <c r="J357" s="118">
        <f t="shared" si="209"/>
        <v>589.20000000000005</v>
      </c>
      <c r="K357" s="113">
        <f t="shared" si="196"/>
        <v>0.9820000000000001</v>
      </c>
    </row>
    <row r="358" spans="1:11" s="31" customFormat="1" ht="31.5" x14ac:dyDescent="0.25">
      <c r="A358" s="23"/>
      <c r="B358" s="6" t="s">
        <v>14</v>
      </c>
      <c r="C358" s="34" t="s">
        <v>449</v>
      </c>
      <c r="D358" s="13" t="s">
        <v>5</v>
      </c>
      <c r="E358" s="118">
        <v>600</v>
      </c>
      <c r="F358" s="120"/>
      <c r="G358" s="116"/>
      <c r="H358" s="116"/>
      <c r="I358" s="116"/>
      <c r="J358" s="109">
        <v>589.20000000000005</v>
      </c>
      <c r="K358" s="113">
        <f t="shared" si="196"/>
        <v>0.9820000000000001</v>
      </c>
    </row>
    <row r="359" spans="1:11" s="31" customFormat="1" ht="30.75" customHeight="1" x14ac:dyDescent="0.25">
      <c r="A359" s="23"/>
      <c r="B359" s="5" t="s">
        <v>91</v>
      </c>
      <c r="C359" s="6" t="s">
        <v>393</v>
      </c>
      <c r="D359" s="14"/>
      <c r="E359" s="118">
        <f>E360</f>
        <v>193</v>
      </c>
      <c r="F359" s="118">
        <f t="shared" ref="F359:J359" si="210">F360</f>
        <v>0</v>
      </c>
      <c r="G359" s="118">
        <f t="shared" si="210"/>
        <v>0</v>
      </c>
      <c r="H359" s="118">
        <f t="shared" si="210"/>
        <v>0</v>
      </c>
      <c r="I359" s="118">
        <f t="shared" si="210"/>
        <v>0</v>
      </c>
      <c r="J359" s="118">
        <f t="shared" si="210"/>
        <v>192.9</v>
      </c>
      <c r="K359" s="113">
        <f t="shared" si="196"/>
        <v>0.99948186528497407</v>
      </c>
    </row>
    <row r="360" spans="1:11" s="31" customFormat="1" ht="30" customHeight="1" x14ac:dyDescent="0.25">
      <c r="A360" s="23"/>
      <c r="B360" s="5" t="s">
        <v>320</v>
      </c>
      <c r="C360" s="6" t="s">
        <v>230</v>
      </c>
      <c r="D360" s="14"/>
      <c r="E360" s="118">
        <f>E361+E363</f>
        <v>193</v>
      </c>
      <c r="F360" s="118">
        <f t="shared" ref="F360:J360" si="211">F361+F363</f>
        <v>0</v>
      </c>
      <c r="G360" s="118">
        <f t="shared" si="211"/>
        <v>0</v>
      </c>
      <c r="H360" s="118">
        <f t="shared" si="211"/>
        <v>0</v>
      </c>
      <c r="I360" s="118">
        <f t="shared" si="211"/>
        <v>0</v>
      </c>
      <c r="J360" s="118">
        <f t="shared" si="211"/>
        <v>192.9</v>
      </c>
      <c r="K360" s="113">
        <f t="shared" si="196"/>
        <v>0.99948186528497407</v>
      </c>
    </row>
    <row r="361" spans="1:11" s="31" customFormat="1" x14ac:dyDescent="0.25">
      <c r="A361" s="23"/>
      <c r="B361" s="38" t="s">
        <v>95</v>
      </c>
      <c r="C361" s="6" t="s">
        <v>430</v>
      </c>
      <c r="D361" s="14"/>
      <c r="E361" s="118">
        <f>E362</f>
        <v>93</v>
      </c>
      <c r="F361" s="118">
        <f t="shared" ref="F361:J361" si="212">F362</f>
        <v>0</v>
      </c>
      <c r="G361" s="118">
        <f t="shared" si="212"/>
        <v>0</v>
      </c>
      <c r="H361" s="118">
        <f t="shared" si="212"/>
        <v>0</v>
      </c>
      <c r="I361" s="118">
        <f t="shared" si="212"/>
        <v>0</v>
      </c>
      <c r="J361" s="118">
        <f t="shared" si="212"/>
        <v>92.9</v>
      </c>
      <c r="K361" s="113">
        <f t="shared" si="196"/>
        <v>0.99892473118279579</v>
      </c>
    </row>
    <row r="362" spans="1:11" s="31" customFormat="1" ht="31.5" x14ac:dyDescent="0.25">
      <c r="A362" s="23"/>
      <c r="B362" s="6" t="s">
        <v>14</v>
      </c>
      <c r="C362" s="6" t="s">
        <v>430</v>
      </c>
      <c r="D362" s="14" t="s">
        <v>5</v>
      </c>
      <c r="E362" s="118">
        <v>93</v>
      </c>
      <c r="F362" s="120"/>
      <c r="G362" s="116"/>
      <c r="H362" s="116"/>
      <c r="I362" s="116"/>
      <c r="J362" s="109">
        <v>92.9</v>
      </c>
      <c r="K362" s="113">
        <f t="shared" si="196"/>
        <v>0.99892473118279579</v>
      </c>
    </row>
    <row r="363" spans="1:11" s="31" customFormat="1" ht="30" customHeight="1" x14ac:dyDescent="0.25">
      <c r="A363" s="23"/>
      <c r="B363" s="5" t="s">
        <v>92</v>
      </c>
      <c r="C363" s="6" t="s">
        <v>431</v>
      </c>
      <c r="D363" s="14"/>
      <c r="E363" s="118">
        <f>E364</f>
        <v>100</v>
      </c>
      <c r="F363" s="118">
        <f t="shared" ref="F363:J363" si="213">F364</f>
        <v>0</v>
      </c>
      <c r="G363" s="118">
        <f t="shared" si="213"/>
        <v>0</v>
      </c>
      <c r="H363" s="118">
        <f t="shared" si="213"/>
        <v>0</v>
      </c>
      <c r="I363" s="118">
        <f t="shared" si="213"/>
        <v>0</v>
      </c>
      <c r="J363" s="118">
        <f t="shared" si="213"/>
        <v>100</v>
      </c>
      <c r="K363" s="113">
        <f t="shared" si="196"/>
        <v>1</v>
      </c>
    </row>
    <row r="364" spans="1:11" s="31" customFormat="1" ht="16.5" customHeight="1" x14ac:dyDescent="0.25">
      <c r="A364" s="23"/>
      <c r="B364" s="9" t="s">
        <v>93</v>
      </c>
      <c r="C364" s="6" t="s">
        <v>431</v>
      </c>
      <c r="D364" s="14" t="s">
        <v>94</v>
      </c>
      <c r="E364" s="118">
        <v>100</v>
      </c>
      <c r="F364" s="120"/>
      <c r="G364" s="116"/>
      <c r="H364" s="116"/>
      <c r="I364" s="116"/>
      <c r="J364" s="109">
        <v>100</v>
      </c>
      <c r="K364" s="113">
        <f t="shared" si="196"/>
        <v>1</v>
      </c>
    </row>
    <row r="365" spans="1:11" s="64" customFormat="1" ht="48" customHeight="1" x14ac:dyDescent="0.25">
      <c r="A365" s="24">
        <v>9</v>
      </c>
      <c r="B365" s="78" t="s">
        <v>148</v>
      </c>
      <c r="C365" s="70" t="s">
        <v>392</v>
      </c>
      <c r="D365" s="70"/>
      <c r="E365" s="115">
        <f>E366</f>
        <v>13468.800000000001</v>
      </c>
      <c r="F365" s="115">
        <f t="shared" ref="F365:J365" si="214">F366</f>
        <v>0</v>
      </c>
      <c r="G365" s="115">
        <f t="shared" si="214"/>
        <v>0</v>
      </c>
      <c r="H365" s="115">
        <f t="shared" si="214"/>
        <v>0</v>
      </c>
      <c r="I365" s="115">
        <f t="shared" si="214"/>
        <v>0</v>
      </c>
      <c r="J365" s="115">
        <f t="shared" si="214"/>
        <v>13410.6</v>
      </c>
      <c r="K365" s="114">
        <f t="shared" si="196"/>
        <v>0.99567890235210255</v>
      </c>
    </row>
    <row r="366" spans="1:11" s="31" customFormat="1" x14ac:dyDescent="0.25">
      <c r="A366" s="23"/>
      <c r="B366" s="5" t="s">
        <v>74</v>
      </c>
      <c r="C366" s="14" t="s">
        <v>391</v>
      </c>
      <c r="D366" s="14"/>
      <c r="E366" s="118">
        <f>E367+E370+E373+E383</f>
        <v>13468.800000000001</v>
      </c>
      <c r="F366" s="118">
        <f t="shared" ref="F366:J366" si="215">F367+F370+F373+F383</f>
        <v>0</v>
      </c>
      <c r="G366" s="118">
        <f t="shared" si="215"/>
        <v>0</v>
      </c>
      <c r="H366" s="118">
        <f t="shared" si="215"/>
        <v>0</v>
      </c>
      <c r="I366" s="118">
        <f t="shared" si="215"/>
        <v>0</v>
      </c>
      <c r="J366" s="118">
        <f t="shared" si="215"/>
        <v>13410.6</v>
      </c>
      <c r="K366" s="113">
        <f t="shared" si="196"/>
        <v>0.99567890235210255</v>
      </c>
    </row>
    <row r="367" spans="1:11" s="31" customFormat="1" ht="65.25" customHeight="1" x14ac:dyDescent="0.25">
      <c r="A367" s="23"/>
      <c r="B367" s="5" t="s">
        <v>321</v>
      </c>
      <c r="C367" s="14" t="s">
        <v>231</v>
      </c>
      <c r="D367" s="14"/>
      <c r="E367" s="118">
        <f>E368</f>
        <v>300</v>
      </c>
      <c r="F367" s="118">
        <f t="shared" ref="F367:J367" si="216">F368</f>
        <v>0</v>
      </c>
      <c r="G367" s="118">
        <f t="shared" si="216"/>
        <v>0</v>
      </c>
      <c r="H367" s="118">
        <f t="shared" si="216"/>
        <v>0</v>
      </c>
      <c r="I367" s="118">
        <f t="shared" si="216"/>
        <v>0</v>
      </c>
      <c r="J367" s="118">
        <f t="shared" si="216"/>
        <v>299.3</v>
      </c>
      <c r="K367" s="113">
        <f t="shared" si="196"/>
        <v>0.9976666666666667</v>
      </c>
    </row>
    <row r="368" spans="1:11" s="31" customFormat="1" ht="76.5" customHeight="1" x14ac:dyDescent="0.25">
      <c r="A368" s="23"/>
      <c r="B368" s="5" t="s">
        <v>97</v>
      </c>
      <c r="C368" s="14" t="s">
        <v>418</v>
      </c>
      <c r="D368" s="14"/>
      <c r="E368" s="118">
        <f>E369</f>
        <v>300</v>
      </c>
      <c r="F368" s="118">
        <f t="shared" ref="F368:J368" si="217">F369</f>
        <v>0</v>
      </c>
      <c r="G368" s="118">
        <f t="shared" si="217"/>
        <v>0</v>
      </c>
      <c r="H368" s="118">
        <f t="shared" si="217"/>
        <v>0</v>
      </c>
      <c r="I368" s="118">
        <f t="shared" si="217"/>
        <v>0</v>
      </c>
      <c r="J368" s="118">
        <f t="shared" si="217"/>
        <v>299.3</v>
      </c>
      <c r="K368" s="113">
        <f t="shared" si="196"/>
        <v>0.9976666666666667</v>
      </c>
    </row>
    <row r="369" spans="1:11" s="31" customFormat="1" ht="31.5" x14ac:dyDescent="0.25">
      <c r="A369" s="23"/>
      <c r="B369" s="6" t="s">
        <v>14</v>
      </c>
      <c r="C369" s="14" t="s">
        <v>418</v>
      </c>
      <c r="D369" s="14" t="s">
        <v>5</v>
      </c>
      <c r="E369" s="118">
        <v>300</v>
      </c>
      <c r="F369" s="120"/>
      <c r="G369" s="116"/>
      <c r="H369" s="116"/>
      <c r="I369" s="116"/>
      <c r="J369" s="109">
        <v>299.3</v>
      </c>
      <c r="K369" s="113">
        <f t="shared" si="196"/>
        <v>0.9976666666666667</v>
      </c>
    </row>
    <row r="370" spans="1:11" s="31" customFormat="1" ht="45" customHeight="1" x14ac:dyDescent="0.25">
      <c r="A370" s="23"/>
      <c r="B370" s="5" t="s">
        <v>324</v>
      </c>
      <c r="C370" s="14" t="s">
        <v>232</v>
      </c>
      <c r="D370" s="14"/>
      <c r="E370" s="118">
        <f>E371</f>
        <v>100</v>
      </c>
      <c r="F370" s="118">
        <f t="shared" ref="F370:J370" si="218">F371</f>
        <v>0</v>
      </c>
      <c r="G370" s="118">
        <f t="shared" si="218"/>
        <v>0</v>
      </c>
      <c r="H370" s="118">
        <f t="shared" si="218"/>
        <v>0</v>
      </c>
      <c r="I370" s="118">
        <f t="shared" si="218"/>
        <v>0</v>
      </c>
      <c r="J370" s="118">
        <f t="shared" si="218"/>
        <v>99</v>
      </c>
      <c r="K370" s="113">
        <f t="shared" si="196"/>
        <v>0.99</v>
      </c>
    </row>
    <row r="371" spans="1:11" s="31" customFormat="1" ht="77.25" customHeight="1" x14ac:dyDescent="0.25">
      <c r="A371" s="23"/>
      <c r="B371" s="5" t="s">
        <v>97</v>
      </c>
      <c r="C371" s="14" t="s">
        <v>322</v>
      </c>
      <c r="D371" s="14"/>
      <c r="E371" s="118">
        <f>E372</f>
        <v>100</v>
      </c>
      <c r="F371" s="118">
        <f t="shared" ref="F371:J371" si="219">F372</f>
        <v>0</v>
      </c>
      <c r="G371" s="118">
        <f t="shared" si="219"/>
        <v>0</v>
      </c>
      <c r="H371" s="118">
        <f t="shared" si="219"/>
        <v>0</v>
      </c>
      <c r="I371" s="118">
        <f t="shared" si="219"/>
        <v>0</v>
      </c>
      <c r="J371" s="118">
        <f t="shared" si="219"/>
        <v>99</v>
      </c>
      <c r="K371" s="113">
        <f t="shared" si="196"/>
        <v>0.99</v>
      </c>
    </row>
    <row r="372" spans="1:11" s="31" customFormat="1" ht="36" customHeight="1" x14ac:dyDescent="0.25">
      <c r="A372" s="23"/>
      <c r="B372" s="6" t="s">
        <v>14</v>
      </c>
      <c r="C372" s="14" t="s">
        <v>322</v>
      </c>
      <c r="D372" s="14" t="s">
        <v>5</v>
      </c>
      <c r="E372" s="118">
        <v>100</v>
      </c>
      <c r="F372" s="120"/>
      <c r="G372" s="116"/>
      <c r="H372" s="116"/>
      <c r="I372" s="116"/>
      <c r="J372" s="109">
        <v>99</v>
      </c>
      <c r="K372" s="113">
        <f t="shared" si="196"/>
        <v>0.99</v>
      </c>
    </row>
    <row r="373" spans="1:11" s="31" customFormat="1" ht="47.25" x14ac:dyDescent="0.25">
      <c r="A373" s="23"/>
      <c r="B373" s="5" t="s">
        <v>323</v>
      </c>
      <c r="C373" s="14" t="s">
        <v>233</v>
      </c>
      <c r="D373" s="14"/>
      <c r="E373" s="118">
        <f>E374+E376+E378+E380</f>
        <v>12602.500000000002</v>
      </c>
      <c r="F373" s="118">
        <f t="shared" ref="F373:J373" si="220">F374+F376+F378+F380</f>
        <v>0</v>
      </c>
      <c r="G373" s="118">
        <f t="shared" si="220"/>
        <v>0</v>
      </c>
      <c r="H373" s="118">
        <f t="shared" si="220"/>
        <v>0</v>
      </c>
      <c r="I373" s="118">
        <f t="shared" si="220"/>
        <v>0</v>
      </c>
      <c r="J373" s="118">
        <f t="shared" si="220"/>
        <v>12585.900000000001</v>
      </c>
      <c r="K373" s="113">
        <f t="shared" si="196"/>
        <v>0.99868280103154128</v>
      </c>
    </row>
    <row r="374" spans="1:11" s="31" customFormat="1" ht="47.25" x14ac:dyDescent="0.25">
      <c r="A374" s="23"/>
      <c r="B374" s="96" t="s">
        <v>596</v>
      </c>
      <c r="C374" s="33" t="s">
        <v>597</v>
      </c>
      <c r="D374" s="14"/>
      <c r="E374" s="118">
        <f>E375</f>
        <v>82</v>
      </c>
      <c r="F374" s="118">
        <f t="shared" ref="F374:J374" si="221">F375</f>
        <v>0</v>
      </c>
      <c r="G374" s="118">
        <f t="shared" si="221"/>
        <v>0</v>
      </c>
      <c r="H374" s="118">
        <f t="shared" si="221"/>
        <v>0</v>
      </c>
      <c r="I374" s="118">
        <f t="shared" si="221"/>
        <v>0</v>
      </c>
      <c r="J374" s="118">
        <f t="shared" si="221"/>
        <v>82</v>
      </c>
      <c r="K374" s="113">
        <f t="shared" si="196"/>
        <v>1</v>
      </c>
    </row>
    <row r="375" spans="1:11" s="31" customFormat="1" x14ac:dyDescent="0.25">
      <c r="A375" s="23"/>
      <c r="B375" s="39" t="s">
        <v>7</v>
      </c>
      <c r="C375" s="33" t="s">
        <v>597</v>
      </c>
      <c r="D375" s="33" t="s">
        <v>8</v>
      </c>
      <c r="E375" s="118">
        <v>82</v>
      </c>
      <c r="F375" s="120"/>
      <c r="G375" s="116"/>
      <c r="H375" s="116"/>
      <c r="I375" s="116"/>
      <c r="J375" s="109">
        <v>82</v>
      </c>
      <c r="K375" s="113">
        <f t="shared" si="196"/>
        <v>1</v>
      </c>
    </row>
    <row r="376" spans="1:11" s="31" customFormat="1" ht="76.5" customHeight="1" x14ac:dyDescent="0.25">
      <c r="A376" s="23"/>
      <c r="B376" s="79" t="s">
        <v>235</v>
      </c>
      <c r="C376" s="33" t="s">
        <v>234</v>
      </c>
      <c r="D376" s="33"/>
      <c r="E376" s="118">
        <f>E377</f>
        <v>41.2</v>
      </c>
      <c r="F376" s="118">
        <f t="shared" ref="F376:J376" si="222">F377</f>
        <v>0</v>
      </c>
      <c r="G376" s="118">
        <f t="shared" si="222"/>
        <v>0</v>
      </c>
      <c r="H376" s="118">
        <f t="shared" si="222"/>
        <v>0</v>
      </c>
      <c r="I376" s="118">
        <f t="shared" si="222"/>
        <v>0</v>
      </c>
      <c r="J376" s="118">
        <f t="shared" si="222"/>
        <v>29.1</v>
      </c>
      <c r="K376" s="113">
        <f t="shared" si="196"/>
        <v>0.7063106796116505</v>
      </c>
    </row>
    <row r="377" spans="1:11" s="31" customFormat="1" x14ac:dyDescent="0.25">
      <c r="A377" s="23"/>
      <c r="B377" s="39" t="s">
        <v>7</v>
      </c>
      <c r="C377" s="33" t="s">
        <v>234</v>
      </c>
      <c r="D377" s="33" t="s">
        <v>8</v>
      </c>
      <c r="E377" s="118">
        <v>41.2</v>
      </c>
      <c r="F377" s="120"/>
      <c r="G377" s="116"/>
      <c r="H377" s="116"/>
      <c r="I377" s="116"/>
      <c r="J377" s="109">
        <v>29.1</v>
      </c>
      <c r="K377" s="113">
        <f t="shared" si="196"/>
        <v>0.7063106796116505</v>
      </c>
    </row>
    <row r="378" spans="1:11" s="31" customFormat="1" ht="94.5" customHeight="1" x14ac:dyDescent="0.25">
      <c r="A378" s="23"/>
      <c r="B378" s="79" t="s">
        <v>237</v>
      </c>
      <c r="C378" s="33" t="s">
        <v>236</v>
      </c>
      <c r="D378" s="33"/>
      <c r="E378" s="118">
        <f>E379</f>
        <v>11468.7</v>
      </c>
      <c r="F378" s="118">
        <f t="shared" ref="F378:J378" si="223">F379</f>
        <v>0</v>
      </c>
      <c r="G378" s="118">
        <f t="shared" si="223"/>
        <v>0</v>
      </c>
      <c r="H378" s="118">
        <f t="shared" si="223"/>
        <v>0</v>
      </c>
      <c r="I378" s="118">
        <f t="shared" si="223"/>
        <v>0</v>
      </c>
      <c r="J378" s="118">
        <f t="shared" si="223"/>
        <v>11465.6</v>
      </c>
      <c r="K378" s="113">
        <f t="shared" si="196"/>
        <v>0.99972969909405596</v>
      </c>
    </row>
    <row r="379" spans="1:11" s="31" customFormat="1" x14ac:dyDescent="0.25">
      <c r="A379" s="23"/>
      <c r="B379" s="39" t="s">
        <v>7</v>
      </c>
      <c r="C379" s="33" t="s">
        <v>236</v>
      </c>
      <c r="D379" s="33" t="s">
        <v>8</v>
      </c>
      <c r="E379" s="118">
        <v>11468.7</v>
      </c>
      <c r="F379" s="120"/>
      <c r="G379" s="116"/>
      <c r="H379" s="116"/>
      <c r="I379" s="116"/>
      <c r="J379" s="109">
        <v>11465.6</v>
      </c>
      <c r="K379" s="113">
        <f t="shared" si="196"/>
        <v>0.99972969909405596</v>
      </c>
    </row>
    <row r="380" spans="1:11" s="31" customFormat="1" ht="45" customHeight="1" x14ac:dyDescent="0.25">
      <c r="A380" s="23"/>
      <c r="B380" s="40" t="s">
        <v>96</v>
      </c>
      <c r="C380" s="14" t="s">
        <v>512</v>
      </c>
      <c r="D380" s="14"/>
      <c r="E380" s="118">
        <f>E381+E382</f>
        <v>1010.6</v>
      </c>
      <c r="F380" s="118">
        <f t="shared" ref="F380:J380" si="224">F381+F382</f>
        <v>0</v>
      </c>
      <c r="G380" s="118">
        <f t="shared" si="224"/>
        <v>0</v>
      </c>
      <c r="H380" s="118">
        <f t="shared" si="224"/>
        <v>0</v>
      </c>
      <c r="I380" s="118">
        <f t="shared" si="224"/>
        <v>0</v>
      </c>
      <c r="J380" s="118">
        <f t="shared" si="224"/>
        <v>1009.2</v>
      </c>
      <c r="K380" s="113">
        <f t="shared" si="196"/>
        <v>0.99861468434593315</v>
      </c>
    </row>
    <row r="381" spans="1:11" s="31" customFormat="1" ht="61.5" customHeight="1" x14ac:dyDescent="0.25">
      <c r="A381" s="23"/>
      <c r="B381" s="6" t="s">
        <v>68</v>
      </c>
      <c r="C381" s="14" t="s">
        <v>512</v>
      </c>
      <c r="D381" s="14" t="s">
        <v>6</v>
      </c>
      <c r="E381" s="118">
        <v>976.6</v>
      </c>
      <c r="F381" s="120"/>
      <c r="G381" s="116"/>
      <c r="H381" s="116"/>
      <c r="I381" s="116"/>
      <c r="J381" s="109">
        <v>976.6</v>
      </c>
      <c r="K381" s="113">
        <f t="shared" si="196"/>
        <v>1</v>
      </c>
    </row>
    <row r="382" spans="1:11" s="31" customFormat="1" ht="31.5" x14ac:dyDescent="0.25">
      <c r="A382" s="23"/>
      <c r="B382" s="6" t="s">
        <v>14</v>
      </c>
      <c r="C382" s="14" t="s">
        <v>512</v>
      </c>
      <c r="D382" s="14" t="s">
        <v>5</v>
      </c>
      <c r="E382" s="118">
        <v>34</v>
      </c>
      <c r="F382" s="120"/>
      <c r="G382" s="116"/>
      <c r="H382" s="116"/>
      <c r="I382" s="116"/>
      <c r="J382" s="109">
        <v>32.6</v>
      </c>
      <c r="K382" s="113">
        <f t="shared" si="196"/>
        <v>0.95882352941176474</v>
      </c>
    </row>
    <row r="383" spans="1:11" s="31" customFormat="1" ht="63" x14ac:dyDescent="0.25">
      <c r="A383" s="23"/>
      <c r="B383" s="6" t="s">
        <v>535</v>
      </c>
      <c r="C383" s="14" t="s">
        <v>238</v>
      </c>
      <c r="D383" s="14"/>
      <c r="E383" s="118">
        <f>E384+E386</f>
        <v>466.3</v>
      </c>
      <c r="F383" s="118">
        <f t="shared" ref="F383:J383" si="225">F384+F386</f>
        <v>0</v>
      </c>
      <c r="G383" s="118">
        <f t="shared" si="225"/>
        <v>0</v>
      </c>
      <c r="H383" s="118">
        <f t="shared" si="225"/>
        <v>0</v>
      </c>
      <c r="I383" s="118">
        <f t="shared" si="225"/>
        <v>0</v>
      </c>
      <c r="J383" s="118">
        <f t="shared" si="225"/>
        <v>426.4</v>
      </c>
      <c r="K383" s="113">
        <f t="shared" si="196"/>
        <v>0.91443276860390299</v>
      </c>
    </row>
    <row r="384" spans="1:11" s="31" customFormat="1" ht="78.75" customHeight="1" x14ac:dyDescent="0.25">
      <c r="A384" s="23"/>
      <c r="B384" s="5" t="s">
        <v>98</v>
      </c>
      <c r="C384" s="14" t="s">
        <v>419</v>
      </c>
      <c r="D384" s="14"/>
      <c r="E384" s="118">
        <f>E385</f>
        <v>259.3</v>
      </c>
      <c r="F384" s="118">
        <f t="shared" ref="F384:J384" si="226">F385</f>
        <v>0</v>
      </c>
      <c r="G384" s="118">
        <f t="shared" si="226"/>
        <v>0</v>
      </c>
      <c r="H384" s="118">
        <f t="shared" si="226"/>
        <v>0</v>
      </c>
      <c r="I384" s="118">
        <f t="shared" si="226"/>
        <v>0</v>
      </c>
      <c r="J384" s="118">
        <f t="shared" si="226"/>
        <v>233.2</v>
      </c>
      <c r="K384" s="113">
        <f t="shared" si="196"/>
        <v>0.89934438873891243</v>
      </c>
    </row>
    <row r="385" spans="1:11" s="31" customFormat="1" ht="31.5" x14ac:dyDescent="0.25">
      <c r="A385" s="23"/>
      <c r="B385" s="6" t="s">
        <v>14</v>
      </c>
      <c r="C385" s="14" t="s">
        <v>419</v>
      </c>
      <c r="D385" s="14" t="s">
        <v>5</v>
      </c>
      <c r="E385" s="118">
        <v>259.3</v>
      </c>
      <c r="F385" s="120"/>
      <c r="G385" s="116"/>
      <c r="H385" s="116"/>
      <c r="I385" s="116"/>
      <c r="J385" s="109">
        <v>233.2</v>
      </c>
      <c r="K385" s="113">
        <f t="shared" si="196"/>
        <v>0.89934438873891243</v>
      </c>
    </row>
    <row r="386" spans="1:11" s="31" customFormat="1" ht="75.75" customHeight="1" x14ac:dyDescent="0.25">
      <c r="A386" s="23"/>
      <c r="B386" s="5" t="s">
        <v>98</v>
      </c>
      <c r="C386" s="14" t="s">
        <v>595</v>
      </c>
      <c r="D386" s="14"/>
      <c r="E386" s="118">
        <f>E387</f>
        <v>207</v>
      </c>
      <c r="F386" s="118">
        <f t="shared" ref="F386:J386" si="227">F387</f>
        <v>0</v>
      </c>
      <c r="G386" s="118">
        <f t="shared" si="227"/>
        <v>0</v>
      </c>
      <c r="H386" s="118">
        <f t="shared" si="227"/>
        <v>0</v>
      </c>
      <c r="I386" s="118">
        <f t="shared" si="227"/>
        <v>0</v>
      </c>
      <c r="J386" s="118">
        <f t="shared" si="227"/>
        <v>193.2</v>
      </c>
      <c r="K386" s="113">
        <f t="shared" si="196"/>
        <v>0.93333333333333324</v>
      </c>
    </row>
    <row r="387" spans="1:11" s="31" customFormat="1" ht="31.5" x14ac:dyDescent="0.25">
      <c r="A387" s="23"/>
      <c r="B387" s="6" t="s">
        <v>14</v>
      </c>
      <c r="C387" s="14" t="s">
        <v>595</v>
      </c>
      <c r="D387" s="14" t="s">
        <v>5</v>
      </c>
      <c r="E387" s="118">
        <v>207</v>
      </c>
      <c r="F387" s="120"/>
      <c r="G387" s="116"/>
      <c r="H387" s="116"/>
      <c r="I387" s="116"/>
      <c r="J387" s="109">
        <v>193.2</v>
      </c>
      <c r="K387" s="113">
        <f t="shared" si="196"/>
        <v>0.93333333333333324</v>
      </c>
    </row>
    <row r="388" spans="1:11" s="64" customFormat="1" ht="62.25" customHeight="1" x14ac:dyDescent="0.25">
      <c r="A388" s="24">
        <v>10</v>
      </c>
      <c r="B388" s="72" t="s">
        <v>99</v>
      </c>
      <c r="C388" s="70" t="s">
        <v>390</v>
      </c>
      <c r="D388" s="70"/>
      <c r="E388" s="115">
        <f>E389+E407</f>
        <v>8513.5</v>
      </c>
      <c r="F388" s="115">
        <f t="shared" ref="F388:J388" si="228">F389+F407</f>
        <v>0</v>
      </c>
      <c r="G388" s="115">
        <f t="shared" si="228"/>
        <v>0</v>
      </c>
      <c r="H388" s="115">
        <f t="shared" si="228"/>
        <v>0</v>
      </c>
      <c r="I388" s="115">
        <f t="shared" si="228"/>
        <v>0</v>
      </c>
      <c r="J388" s="115">
        <f t="shared" si="228"/>
        <v>5582.9000000000005</v>
      </c>
      <c r="K388" s="114">
        <f t="shared" si="196"/>
        <v>0.65577024725436084</v>
      </c>
    </row>
    <row r="389" spans="1:11" s="31" customFormat="1" ht="47.25" x14ac:dyDescent="0.25">
      <c r="A389" s="23"/>
      <c r="B389" s="25" t="s">
        <v>149</v>
      </c>
      <c r="C389" s="6" t="s">
        <v>389</v>
      </c>
      <c r="D389" s="14"/>
      <c r="E389" s="118">
        <f>E390+E401+E404</f>
        <v>7593.1</v>
      </c>
      <c r="F389" s="118">
        <f t="shared" ref="F389:J389" si="229">F390+F401+F404</f>
        <v>0</v>
      </c>
      <c r="G389" s="118">
        <f t="shared" si="229"/>
        <v>0</v>
      </c>
      <c r="H389" s="118">
        <f t="shared" si="229"/>
        <v>0</v>
      </c>
      <c r="I389" s="118">
        <f t="shared" si="229"/>
        <v>0</v>
      </c>
      <c r="J389" s="118">
        <f t="shared" si="229"/>
        <v>4707.6000000000004</v>
      </c>
      <c r="K389" s="113">
        <f t="shared" si="196"/>
        <v>0.61998393278107755</v>
      </c>
    </row>
    <row r="390" spans="1:11" s="31" customFormat="1" ht="63" customHeight="1" x14ac:dyDescent="0.25">
      <c r="A390" s="23"/>
      <c r="B390" s="25" t="s">
        <v>325</v>
      </c>
      <c r="C390" s="6" t="s">
        <v>239</v>
      </c>
      <c r="D390" s="14"/>
      <c r="E390" s="118">
        <f>E399+E397+E395+E393+E391</f>
        <v>7400</v>
      </c>
      <c r="F390" s="118">
        <f t="shared" ref="F390:J390" si="230">F399+F397+F395+F393+F391</f>
        <v>0</v>
      </c>
      <c r="G390" s="118">
        <f t="shared" si="230"/>
        <v>0</v>
      </c>
      <c r="H390" s="118">
        <f t="shared" si="230"/>
        <v>0</v>
      </c>
      <c r="I390" s="118">
        <f t="shared" si="230"/>
        <v>0</v>
      </c>
      <c r="J390" s="118">
        <f t="shared" si="230"/>
        <v>4514.5</v>
      </c>
      <c r="K390" s="113">
        <f t="shared" si="196"/>
        <v>0.61006756756756753</v>
      </c>
    </row>
    <row r="391" spans="1:11" s="31" customFormat="1" ht="34.5" customHeight="1" x14ac:dyDescent="0.25">
      <c r="A391" s="23"/>
      <c r="B391" s="80" t="s">
        <v>632</v>
      </c>
      <c r="C391" s="26" t="s">
        <v>631</v>
      </c>
      <c r="D391" s="33"/>
      <c r="E391" s="118">
        <f>E392</f>
        <v>6060.8</v>
      </c>
      <c r="F391" s="118">
        <f t="shared" ref="F391:J391" si="231">F392</f>
        <v>0</v>
      </c>
      <c r="G391" s="118">
        <f t="shared" si="231"/>
        <v>0</v>
      </c>
      <c r="H391" s="118">
        <f t="shared" si="231"/>
        <v>0</v>
      </c>
      <c r="I391" s="118">
        <f t="shared" si="231"/>
        <v>0</v>
      </c>
      <c r="J391" s="118">
        <f t="shared" si="231"/>
        <v>3175.3</v>
      </c>
      <c r="K391" s="113">
        <f t="shared" si="196"/>
        <v>0.52390773495248155</v>
      </c>
    </row>
    <row r="392" spans="1:11" s="31" customFormat="1" ht="14.25" customHeight="1" x14ac:dyDescent="0.25">
      <c r="A392" s="23"/>
      <c r="B392" s="80" t="s">
        <v>7</v>
      </c>
      <c r="C392" s="26" t="s">
        <v>631</v>
      </c>
      <c r="D392" s="33" t="s">
        <v>8</v>
      </c>
      <c r="E392" s="118">
        <v>6060.8</v>
      </c>
      <c r="F392" s="120"/>
      <c r="G392" s="116"/>
      <c r="H392" s="116"/>
      <c r="I392" s="116"/>
      <c r="J392" s="109">
        <v>3175.3</v>
      </c>
      <c r="K392" s="113">
        <f t="shared" si="196"/>
        <v>0.52390773495248155</v>
      </c>
    </row>
    <row r="393" spans="1:11" s="31" customFormat="1" ht="33" customHeight="1" x14ac:dyDescent="0.25">
      <c r="A393" s="23"/>
      <c r="B393" s="80" t="s">
        <v>632</v>
      </c>
      <c r="C393" s="26" t="s">
        <v>633</v>
      </c>
      <c r="D393" s="33"/>
      <c r="E393" s="118">
        <f>E394</f>
        <v>689.2</v>
      </c>
      <c r="F393" s="118">
        <f t="shared" ref="F393:J393" si="232">F394</f>
        <v>0</v>
      </c>
      <c r="G393" s="118">
        <f t="shared" si="232"/>
        <v>0</v>
      </c>
      <c r="H393" s="118">
        <f t="shared" si="232"/>
        <v>0</v>
      </c>
      <c r="I393" s="118">
        <f t="shared" si="232"/>
        <v>0</v>
      </c>
      <c r="J393" s="118">
        <f t="shared" si="232"/>
        <v>689.2</v>
      </c>
      <c r="K393" s="113">
        <f t="shared" si="196"/>
        <v>1</v>
      </c>
    </row>
    <row r="394" spans="1:11" s="31" customFormat="1" ht="15" customHeight="1" x14ac:dyDescent="0.25">
      <c r="A394" s="23"/>
      <c r="B394" s="80" t="s">
        <v>7</v>
      </c>
      <c r="C394" s="26" t="s">
        <v>633</v>
      </c>
      <c r="D394" s="33" t="s">
        <v>8</v>
      </c>
      <c r="E394" s="118">
        <v>689.2</v>
      </c>
      <c r="F394" s="120"/>
      <c r="G394" s="116"/>
      <c r="H394" s="116"/>
      <c r="I394" s="116"/>
      <c r="J394" s="109">
        <v>689.2</v>
      </c>
      <c r="K394" s="113">
        <f t="shared" si="196"/>
        <v>1</v>
      </c>
    </row>
    <row r="395" spans="1:11" s="31" customFormat="1" ht="31.5" customHeight="1" x14ac:dyDescent="0.25">
      <c r="A395" s="23"/>
      <c r="B395" s="80" t="s">
        <v>632</v>
      </c>
      <c r="C395" s="26" t="s">
        <v>634</v>
      </c>
      <c r="D395" s="33"/>
      <c r="E395" s="118">
        <f>E396</f>
        <v>500</v>
      </c>
      <c r="F395" s="118">
        <f t="shared" ref="F395:J395" si="233">F396</f>
        <v>0</v>
      </c>
      <c r="G395" s="118">
        <f t="shared" si="233"/>
        <v>0</v>
      </c>
      <c r="H395" s="118">
        <f t="shared" si="233"/>
        <v>0</v>
      </c>
      <c r="I395" s="118">
        <f t="shared" si="233"/>
        <v>0</v>
      </c>
      <c r="J395" s="118">
        <f t="shared" si="233"/>
        <v>500</v>
      </c>
      <c r="K395" s="113">
        <f t="shared" si="196"/>
        <v>1</v>
      </c>
    </row>
    <row r="396" spans="1:11" s="31" customFormat="1" ht="16.5" customHeight="1" x14ac:dyDescent="0.25">
      <c r="A396" s="23"/>
      <c r="B396" s="80" t="s">
        <v>7</v>
      </c>
      <c r="C396" s="26" t="s">
        <v>634</v>
      </c>
      <c r="D396" s="33" t="s">
        <v>8</v>
      </c>
      <c r="E396" s="118">
        <v>500</v>
      </c>
      <c r="F396" s="120"/>
      <c r="G396" s="116"/>
      <c r="H396" s="116"/>
      <c r="I396" s="116"/>
      <c r="J396" s="109">
        <v>500</v>
      </c>
      <c r="K396" s="113">
        <f t="shared" si="196"/>
        <v>1</v>
      </c>
    </row>
    <row r="397" spans="1:11" s="31" customFormat="1" ht="63" hidden="1" x14ac:dyDescent="0.25">
      <c r="A397" s="23"/>
      <c r="B397" s="80" t="s">
        <v>551</v>
      </c>
      <c r="C397" s="26" t="s">
        <v>550</v>
      </c>
      <c r="D397" s="33"/>
      <c r="E397" s="118">
        <f>E398</f>
        <v>0</v>
      </c>
      <c r="F397" s="120"/>
      <c r="G397" s="116"/>
      <c r="H397" s="116"/>
      <c r="I397" s="116"/>
      <c r="J397" s="109"/>
      <c r="K397" s="113" t="e">
        <f t="shared" si="196"/>
        <v>#DIV/0!</v>
      </c>
    </row>
    <row r="398" spans="1:11" s="31" customFormat="1" hidden="1" x14ac:dyDescent="0.25">
      <c r="A398" s="23"/>
      <c r="B398" s="80" t="s">
        <v>7</v>
      </c>
      <c r="C398" s="26" t="s">
        <v>550</v>
      </c>
      <c r="D398" s="33" t="s">
        <v>8</v>
      </c>
      <c r="E398" s="118">
        <v>0</v>
      </c>
      <c r="F398" s="120"/>
      <c r="G398" s="116"/>
      <c r="H398" s="116"/>
      <c r="I398" s="116"/>
      <c r="J398" s="109"/>
      <c r="K398" s="113" t="e">
        <f t="shared" si="196"/>
        <v>#DIV/0!</v>
      </c>
    </row>
    <row r="399" spans="1:11" s="31" customFormat="1" ht="29.25" customHeight="1" x14ac:dyDescent="0.25">
      <c r="A399" s="23"/>
      <c r="B399" s="5" t="s">
        <v>100</v>
      </c>
      <c r="C399" s="6" t="s">
        <v>416</v>
      </c>
      <c r="D399" s="14"/>
      <c r="E399" s="118">
        <f>E400</f>
        <v>150</v>
      </c>
      <c r="F399" s="118">
        <f t="shared" ref="F399:J399" si="234">F400</f>
        <v>0</v>
      </c>
      <c r="G399" s="118">
        <f t="shared" si="234"/>
        <v>0</v>
      </c>
      <c r="H399" s="118">
        <f t="shared" si="234"/>
        <v>0</v>
      </c>
      <c r="I399" s="118">
        <f t="shared" si="234"/>
        <v>0</v>
      </c>
      <c r="J399" s="118">
        <f t="shared" si="234"/>
        <v>150</v>
      </c>
      <c r="K399" s="113">
        <f t="shared" si="196"/>
        <v>1</v>
      </c>
    </row>
    <row r="400" spans="1:11" s="31" customFormat="1" ht="13.5" customHeight="1" x14ac:dyDescent="0.25">
      <c r="A400" s="23"/>
      <c r="B400" s="12" t="s">
        <v>7</v>
      </c>
      <c r="C400" s="6" t="s">
        <v>416</v>
      </c>
      <c r="D400" s="14" t="s">
        <v>8</v>
      </c>
      <c r="E400" s="118">
        <v>150</v>
      </c>
      <c r="F400" s="120"/>
      <c r="G400" s="116"/>
      <c r="H400" s="116"/>
      <c r="I400" s="116"/>
      <c r="J400" s="109">
        <v>150</v>
      </c>
      <c r="K400" s="113">
        <f t="shared" si="196"/>
        <v>1</v>
      </c>
    </row>
    <row r="401" spans="1:11" s="31" customFormat="1" ht="47.25" x14ac:dyDescent="0.25">
      <c r="A401" s="23"/>
      <c r="B401" s="5" t="s">
        <v>326</v>
      </c>
      <c r="C401" s="6" t="s">
        <v>240</v>
      </c>
      <c r="D401" s="14"/>
      <c r="E401" s="118">
        <f>E402</f>
        <v>15.1</v>
      </c>
      <c r="F401" s="118">
        <f t="shared" ref="F401:J401" si="235">F402</f>
        <v>0</v>
      </c>
      <c r="G401" s="118">
        <f t="shared" si="235"/>
        <v>0</v>
      </c>
      <c r="H401" s="118">
        <f t="shared" si="235"/>
        <v>0</v>
      </c>
      <c r="I401" s="118">
        <f t="shared" si="235"/>
        <v>0</v>
      </c>
      <c r="J401" s="118">
        <f t="shared" si="235"/>
        <v>15.1</v>
      </c>
      <c r="K401" s="113">
        <f t="shared" si="196"/>
        <v>1</v>
      </c>
    </row>
    <row r="402" spans="1:11" s="31" customFormat="1" ht="30.75" customHeight="1" x14ac:dyDescent="0.25">
      <c r="A402" s="23"/>
      <c r="B402" s="5" t="s">
        <v>100</v>
      </c>
      <c r="C402" s="6" t="s">
        <v>241</v>
      </c>
      <c r="D402" s="14"/>
      <c r="E402" s="118">
        <f>E403</f>
        <v>15.1</v>
      </c>
      <c r="F402" s="118">
        <f t="shared" ref="F402:J402" si="236">F403</f>
        <v>0</v>
      </c>
      <c r="G402" s="118">
        <f t="shared" si="236"/>
        <v>0</v>
      </c>
      <c r="H402" s="118">
        <f t="shared" si="236"/>
        <v>0</v>
      </c>
      <c r="I402" s="118">
        <f t="shared" si="236"/>
        <v>0</v>
      </c>
      <c r="J402" s="118">
        <f t="shared" si="236"/>
        <v>15.1</v>
      </c>
      <c r="K402" s="113">
        <f t="shared" ref="K402:K465" si="237">J402/E402</f>
        <v>1</v>
      </c>
    </row>
    <row r="403" spans="1:11" s="31" customFormat="1" ht="31.5" x14ac:dyDescent="0.25">
      <c r="A403" s="23"/>
      <c r="B403" s="6" t="s">
        <v>14</v>
      </c>
      <c r="C403" s="6" t="s">
        <v>241</v>
      </c>
      <c r="D403" s="14" t="s">
        <v>5</v>
      </c>
      <c r="E403" s="118">
        <v>15.1</v>
      </c>
      <c r="F403" s="120"/>
      <c r="G403" s="116"/>
      <c r="H403" s="116"/>
      <c r="I403" s="116"/>
      <c r="J403" s="109">
        <v>15.1</v>
      </c>
      <c r="K403" s="113">
        <f t="shared" si="237"/>
        <v>1</v>
      </c>
    </row>
    <row r="404" spans="1:11" s="31" customFormat="1" ht="76.5" customHeight="1" x14ac:dyDescent="0.25">
      <c r="A404" s="23"/>
      <c r="B404" s="5" t="s">
        <v>327</v>
      </c>
      <c r="C404" s="6" t="s">
        <v>242</v>
      </c>
      <c r="D404" s="14"/>
      <c r="E404" s="118">
        <f>E405</f>
        <v>178</v>
      </c>
      <c r="F404" s="118">
        <f t="shared" ref="F404:J404" si="238">F405</f>
        <v>0</v>
      </c>
      <c r="G404" s="118">
        <f t="shared" si="238"/>
        <v>0</v>
      </c>
      <c r="H404" s="118">
        <f t="shared" si="238"/>
        <v>0</v>
      </c>
      <c r="I404" s="118">
        <f t="shared" si="238"/>
        <v>0</v>
      </c>
      <c r="J404" s="118">
        <f t="shared" si="238"/>
        <v>178</v>
      </c>
      <c r="K404" s="113">
        <f t="shared" si="237"/>
        <v>1</v>
      </c>
    </row>
    <row r="405" spans="1:11" s="31" customFormat="1" ht="29.25" customHeight="1" x14ac:dyDescent="0.25">
      <c r="A405" s="23"/>
      <c r="B405" s="5" t="s">
        <v>100</v>
      </c>
      <c r="C405" s="6" t="s">
        <v>243</v>
      </c>
      <c r="D405" s="14"/>
      <c r="E405" s="118">
        <f>E406</f>
        <v>178</v>
      </c>
      <c r="F405" s="118">
        <f t="shared" ref="F405:J405" si="239">F406</f>
        <v>0</v>
      </c>
      <c r="G405" s="118">
        <f t="shared" si="239"/>
        <v>0</v>
      </c>
      <c r="H405" s="118">
        <f t="shared" si="239"/>
        <v>0</v>
      </c>
      <c r="I405" s="118">
        <f t="shared" si="239"/>
        <v>0</v>
      </c>
      <c r="J405" s="118">
        <f t="shared" si="239"/>
        <v>178</v>
      </c>
      <c r="K405" s="113">
        <f t="shared" si="237"/>
        <v>1</v>
      </c>
    </row>
    <row r="406" spans="1:11" s="31" customFormat="1" ht="31.5" x14ac:dyDescent="0.25">
      <c r="A406" s="23"/>
      <c r="B406" s="6" t="s">
        <v>14</v>
      </c>
      <c r="C406" s="6" t="s">
        <v>243</v>
      </c>
      <c r="D406" s="14" t="s">
        <v>5</v>
      </c>
      <c r="E406" s="118">
        <v>178</v>
      </c>
      <c r="F406" s="120"/>
      <c r="G406" s="116"/>
      <c r="H406" s="116"/>
      <c r="I406" s="116"/>
      <c r="J406" s="109">
        <v>178</v>
      </c>
      <c r="K406" s="113">
        <f t="shared" si="237"/>
        <v>1</v>
      </c>
    </row>
    <row r="407" spans="1:11" s="31" customFormat="1" ht="29.25" customHeight="1" x14ac:dyDescent="0.25">
      <c r="A407" s="23"/>
      <c r="B407" s="5" t="s">
        <v>101</v>
      </c>
      <c r="C407" s="6" t="s">
        <v>388</v>
      </c>
      <c r="D407" s="14"/>
      <c r="E407" s="118">
        <f>E408+E411+E414+E417</f>
        <v>920.4</v>
      </c>
      <c r="F407" s="118">
        <f t="shared" ref="F407:J407" si="240">F408+F411+F414+F417</f>
        <v>0</v>
      </c>
      <c r="G407" s="118">
        <f t="shared" si="240"/>
        <v>0</v>
      </c>
      <c r="H407" s="118">
        <f t="shared" si="240"/>
        <v>0</v>
      </c>
      <c r="I407" s="118">
        <f t="shared" si="240"/>
        <v>0</v>
      </c>
      <c r="J407" s="118">
        <f t="shared" si="240"/>
        <v>875.3</v>
      </c>
      <c r="K407" s="113">
        <f t="shared" si="237"/>
        <v>0.950999565406345</v>
      </c>
    </row>
    <row r="408" spans="1:11" s="31" customFormat="1" ht="31.5" x14ac:dyDescent="0.25">
      <c r="A408" s="23"/>
      <c r="B408" s="5" t="s">
        <v>328</v>
      </c>
      <c r="C408" s="6" t="s">
        <v>244</v>
      </c>
      <c r="D408" s="14"/>
      <c r="E408" s="118">
        <f>E409</f>
        <v>552.4</v>
      </c>
      <c r="F408" s="118">
        <f t="shared" ref="F408:J408" si="241">F409</f>
        <v>0</v>
      </c>
      <c r="G408" s="118">
        <f t="shared" si="241"/>
        <v>0</v>
      </c>
      <c r="H408" s="118">
        <f t="shared" si="241"/>
        <v>0</v>
      </c>
      <c r="I408" s="118">
        <f t="shared" si="241"/>
        <v>0</v>
      </c>
      <c r="J408" s="118">
        <f t="shared" si="241"/>
        <v>532.29999999999995</v>
      </c>
      <c r="K408" s="113">
        <f t="shared" si="237"/>
        <v>0.96361332367849384</v>
      </c>
    </row>
    <row r="409" spans="1:11" s="31" customFormat="1" ht="31.5" customHeight="1" x14ac:dyDescent="0.25">
      <c r="A409" s="23"/>
      <c r="B409" s="5" t="s">
        <v>102</v>
      </c>
      <c r="C409" s="6" t="s">
        <v>417</v>
      </c>
      <c r="D409" s="14"/>
      <c r="E409" s="118">
        <f>E410</f>
        <v>552.4</v>
      </c>
      <c r="F409" s="118">
        <f t="shared" ref="F409:J409" si="242">F410</f>
        <v>0</v>
      </c>
      <c r="G409" s="118">
        <f t="shared" si="242"/>
        <v>0</v>
      </c>
      <c r="H409" s="118">
        <f t="shared" si="242"/>
        <v>0</v>
      </c>
      <c r="I409" s="118">
        <f t="shared" si="242"/>
        <v>0</v>
      </c>
      <c r="J409" s="118">
        <f t="shared" si="242"/>
        <v>532.29999999999995</v>
      </c>
      <c r="K409" s="113">
        <f t="shared" si="237"/>
        <v>0.96361332367849384</v>
      </c>
    </row>
    <row r="410" spans="1:11" s="31" customFormat="1" ht="31.5" x14ac:dyDescent="0.25">
      <c r="A410" s="23"/>
      <c r="B410" s="6" t="s">
        <v>14</v>
      </c>
      <c r="C410" s="6" t="s">
        <v>417</v>
      </c>
      <c r="D410" s="14" t="s">
        <v>5</v>
      </c>
      <c r="E410" s="118">
        <v>552.4</v>
      </c>
      <c r="F410" s="120"/>
      <c r="G410" s="116"/>
      <c r="H410" s="116"/>
      <c r="I410" s="116"/>
      <c r="J410" s="109">
        <v>532.29999999999995</v>
      </c>
      <c r="K410" s="113">
        <f t="shared" si="237"/>
        <v>0.96361332367849384</v>
      </c>
    </row>
    <row r="411" spans="1:11" s="31" customFormat="1" ht="31.5" x14ac:dyDescent="0.25">
      <c r="A411" s="23"/>
      <c r="B411" s="5" t="s">
        <v>536</v>
      </c>
      <c r="C411" s="6" t="s">
        <v>245</v>
      </c>
      <c r="D411" s="14"/>
      <c r="E411" s="118">
        <f>E412</f>
        <v>190</v>
      </c>
      <c r="F411" s="118">
        <f t="shared" ref="F411:J411" si="243">F412</f>
        <v>0</v>
      </c>
      <c r="G411" s="118">
        <f t="shared" si="243"/>
        <v>0</v>
      </c>
      <c r="H411" s="118">
        <f t="shared" si="243"/>
        <v>0</v>
      </c>
      <c r="I411" s="118">
        <f t="shared" si="243"/>
        <v>0</v>
      </c>
      <c r="J411" s="118">
        <f t="shared" si="243"/>
        <v>190</v>
      </c>
      <c r="K411" s="113">
        <f t="shared" si="237"/>
        <v>1</v>
      </c>
    </row>
    <row r="412" spans="1:11" s="31" customFormat="1" ht="30" customHeight="1" x14ac:dyDescent="0.25">
      <c r="A412" s="23"/>
      <c r="B412" s="29" t="s">
        <v>102</v>
      </c>
      <c r="C412" s="6" t="s">
        <v>246</v>
      </c>
      <c r="D412" s="14"/>
      <c r="E412" s="118">
        <f>E413</f>
        <v>190</v>
      </c>
      <c r="F412" s="118">
        <f t="shared" ref="F412:J412" si="244">F413</f>
        <v>0</v>
      </c>
      <c r="G412" s="118">
        <f t="shared" si="244"/>
        <v>0</v>
      </c>
      <c r="H412" s="118">
        <f t="shared" si="244"/>
        <v>0</v>
      </c>
      <c r="I412" s="118">
        <f t="shared" si="244"/>
        <v>0</v>
      </c>
      <c r="J412" s="118">
        <f t="shared" si="244"/>
        <v>190</v>
      </c>
      <c r="K412" s="113">
        <f t="shared" si="237"/>
        <v>1</v>
      </c>
    </row>
    <row r="413" spans="1:11" s="31" customFormat="1" ht="31.5" x14ac:dyDescent="0.25">
      <c r="A413" s="23"/>
      <c r="B413" s="6" t="s">
        <v>14</v>
      </c>
      <c r="C413" s="6" t="s">
        <v>246</v>
      </c>
      <c r="D413" s="14" t="s">
        <v>5</v>
      </c>
      <c r="E413" s="118">
        <v>190</v>
      </c>
      <c r="F413" s="120"/>
      <c r="G413" s="116"/>
      <c r="H413" s="116"/>
      <c r="I413" s="116"/>
      <c r="J413" s="109">
        <v>190</v>
      </c>
      <c r="K413" s="113">
        <f t="shared" si="237"/>
        <v>1</v>
      </c>
    </row>
    <row r="414" spans="1:11" s="31" customFormat="1" ht="45.75" customHeight="1" x14ac:dyDescent="0.25">
      <c r="A414" s="23"/>
      <c r="B414" s="29" t="s">
        <v>329</v>
      </c>
      <c r="C414" s="6" t="s">
        <v>247</v>
      </c>
      <c r="D414" s="14"/>
      <c r="E414" s="118">
        <f>E415</f>
        <v>100</v>
      </c>
      <c r="F414" s="118">
        <f t="shared" ref="F414:J414" si="245">F415</f>
        <v>0</v>
      </c>
      <c r="G414" s="118">
        <f t="shared" si="245"/>
        <v>0</v>
      </c>
      <c r="H414" s="118">
        <f t="shared" si="245"/>
        <v>0</v>
      </c>
      <c r="I414" s="118">
        <f t="shared" si="245"/>
        <v>0</v>
      </c>
      <c r="J414" s="118">
        <f t="shared" si="245"/>
        <v>75</v>
      </c>
      <c r="K414" s="113">
        <f t="shared" si="237"/>
        <v>0.75</v>
      </c>
    </row>
    <row r="415" spans="1:11" s="31" customFormat="1" ht="29.25" customHeight="1" x14ac:dyDescent="0.25">
      <c r="A415" s="23"/>
      <c r="B415" s="29" t="s">
        <v>102</v>
      </c>
      <c r="C415" s="6" t="s">
        <v>248</v>
      </c>
      <c r="D415" s="14"/>
      <c r="E415" s="118">
        <f>E416</f>
        <v>100</v>
      </c>
      <c r="F415" s="118">
        <f t="shared" ref="F415:J415" si="246">F416</f>
        <v>0</v>
      </c>
      <c r="G415" s="118">
        <f t="shared" si="246"/>
        <v>0</v>
      </c>
      <c r="H415" s="118">
        <f t="shared" si="246"/>
        <v>0</v>
      </c>
      <c r="I415" s="118">
        <f t="shared" si="246"/>
        <v>0</v>
      </c>
      <c r="J415" s="118">
        <f t="shared" si="246"/>
        <v>75</v>
      </c>
      <c r="K415" s="113">
        <f t="shared" si="237"/>
        <v>0.75</v>
      </c>
    </row>
    <row r="416" spans="1:11" s="31" customFormat="1" ht="31.5" x14ac:dyDescent="0.25">
      <c r="A416" s="23"/>
      <c r="B416" s="6" t="s">
        <v>14</v>
      </c>
      <c r="C416" s="6" t="s">
        <v>248</v>
      </c>
      <c r="D416" s="14" t="s">
        <v>5</v>
      </c>
      <c r="E416" s="118">
        <v>100</v>
      </c>
      <c r="F416" s="120"/>
      <c r="G416" s="116"/>
      <c r="H416" s="116"/>
      <c r="I416" s="116"/>
      <c r="J416" s="109">
        <v>75</v>
      </c>
      <c r="K416" s="113">
        <f t="shared" si="237"/>
        <v>0.75</v>
      </c>
    </row>
    <row r="417" spans="1:11" s="31" customFormat="1" ht="45" customHeight="1" x14ac:dyDescent="0.25">
      <c r="A417" s="23"/>
      <c r="B417" s="29" t="s">
        <v>330</v>
      </c>
      <c r="C417" s="6" t="s">
        <v>249</v>
      </c>
      <c r="D417" s="14"/>
      <c r="E417" s="118">
        <f>E418</f>
        <v>78</v>
      </c>
      <c r="F417" s="118">
        <f t="shared" ref="F417:J417" si="247">F418</f>
        <v>0</v>
      </c>
      <c r="G417" s="118">
        <f t="shared" si="247"/>
        <v>0</v>
      </c>
      <c r="H417" s="118">
        <f t="shared" si="247"/>
        <v>0</v>
      </c>
      <c r="I417" s="118">
        <f t="shared" si="247"/>
        <v>0</v>
      </c>
      <c r="J417" s="118">
        <f t="shared" si="247"/>
        <v>78</v>
      </c>
      <c r="K417" s="113">
        <f t="shared" si="237"/>
        <v>1</v>
      </c>
    </row>
    <row r="418" spans="1:11" s="31" customFormat="1" ht="30" customHeight="1" x14ac:dyDescent="0.25">
      <c r="A418" s="23"/>
      <c r="B418" s="29" t="s">
        <v>102</v>
      </c>
      <c r="C418" s="6" t="s">
        <v>250</v>
      </c>
      <c r="D418" s="14"/>
      <c r="E418" s="118">
        <f>E419</f>
        <v>78</v>
      </c>
      <c r="F418" s="118">
        <f t="shared" ref="F418:J418" si="248">F419</f>
        <v>0</v>
      </c>
      <c r="G418" s="118">
        <f t="shared" si="248"/>
        <v>0</v>
      </c>
      <c r="H418" s="118">
        <f t="shared" si="248"/>
        <v>0</v>
      </c>
      <c r="I418" s="118">
        <f t="shared" si="248"/>
        <v>0</v>
      </c>
      <c r="J418" s="118">
        <f t="shared" si="248"/>
        <v>78</v>
      </c>
      <c r="K418" s="113">
        <f t="shared" si="237"/>
        <v>1</v>
      </c>
    </row>
    <row r="419" spans="1:11" s="31" customFormat="1" ht="31.5" x14ac:dyDescent="0.25">
      <c r="A419" s="23"/>
      <c r="B419" s="6" t="s">
        <v>14</v>
      </c>
      <c r="C419" s="6" t="s">
        <v>250</v>
      </c>
      <c r="D419" s="14" t="s">
        <v>5</v>
      </c>
      <c r="E419" s="118">
        <v>78</v>
      </c>
      <c r="F419" s="120"/>
      <c r="G419" s="116"/>
      <c r="H419" s="116"/>
      <c r="I419" s="116"/>
      <c r="J419" s="109">
        <v>78</v>
      </c>
      <c r="K419" s="113">
        <f t="shared" si="237"/>
        <v>1</v>
      </c>
    </row>
    <row r="420" spans="1:11" s="64" customFormat="1" ht="47.25" x14ac:dyDescent="0.25">
      <c r="A420" s="24">
        <v>11</v>
      </c>
      <c r="B420" s="72" t="s">
        <v>103</v>
      </c>
      <c r="C420" s="16" t="s">
        <v>387</v>
      </c>
      <c r="D420" s="70"/>
      <c r="E420" s="115">
        <f>E421+E430+E438+E444</f>
        <v>20764.399999999998</v>
      </c>
      <c r="F420" s="115">
        <f t="shared" ref="F420:J420" si="249">F421+F430+F438+F444</f>
        <v>17.5</v>
      </c>
      <c r="G420" s="115">
        <f t="shared" si="249"/>
        <v>17.5</v>
      </c>
      <c r="H420" s="115">
        <f t="shared" si="249"/>
        <v>17.5</v>
      </c>
      <c r="I420" s="115">
        <f t="shared" si="249"/>
        <v>17.5</v>
      </c>
      <c r="J420" s="115">
        <f t="shared" si="249"/>
        <v>20546.099999999999</v>
      </c>
      <c r="K420" s="114">
        <f t="shared" si="237"/>
        <v>0.98948681397006422</v>
      </c>
    </row>
    <row r="421" spans="1:11" s="31" customFormat="1" x14ac:dyDescent="0.25">
      <c r="A421" s="23"/>
      <c r="B421" s="5" t="s">
        <v>104</v>
      </c>
      <c r="C421" s="6" t="s">
        <v>386</v>
      </c>
      <c r="D421" s="14"/>
      <c r="E421" s="118">
        <f>E422+E425</f>
        <v>7021.3</v>
      </c>
      <c r="F421" s="118">
        <f t="shared" ref="F421:J421" si="250">F422+F425</f>
        <v>0</v>
      </c>
      <c r="G421" s="118">
        <f t="shared" si="250"/>
        <v>0</v>
      </c>
      <c r="H421" s="118">
        <f t="shared" si="250"/>
        <v>0</v>
      </c>
      <c r="I421" s="118">
        <f t="shared" si="250"/>
        <v>0</v>
      </c>
      <c r="J421" s="118">
        <f t="shared" si="250"/>
        <v>7017.7</v>
      </c>
      <c r="K421" s="113">
        <f t="shared" si="237"/>
        <v>0.99948727443635788</v>
      </c>
    </row>
    <row r="422" spans="1:11" s="31" customFormat="1" ht="47.25" hidden="1" x14ac:dyDescent="0.25">
      <c r="A422" s="23"/>
      <c r="B422" s="26" t="s">
        <v>332</v>
      </c>
      <c r="C422" s="26" t="s">
        <v>252</v>
      </c>
      <c r="D422" s="33"/>
      <c r="E422" s="118">
        <f>E423</f>
        <v>0</v>
      </c>
      <c r="F422" s="118">
        <f t="shared" ref="F422:J422" si="251">F423</f>
        <v>0</v>
      </c>
      <c r="G422" s="118">
        <f t="shared" si="251"/>
        <v>0</v>
      </c>
      <c r="H422" s="118">
        <f t="shared" si="251"/>
        <v>0</v>
      </c>
      <c r="I422" s="118">
        <f t="shared" si="251"/>
        <v>0</v>
      </c>
      <c r="J422" s="118">
        <f t="shared" si="251"/>
        <v>0</v>
      </c>
      <c r="K422" s="113" t="e">
        <f t="shared" si="237"/>
        <v>#DIV/0!</v>
      </c>
    </row>
    <row r="423" spans="1:11" s="31" customFormat="1" ht="47.25" hidden="1" x14ac:dyDescent="0.25">
      <c r="A423" s="23"/>
      <c r="B423" s="5" t="s">
        <v>105</v>
      </c>
      <c r="C423" s="6" t="s">
        <v>413</v>
      </c>
      <c r="D423" s="14"/>
      <c r="E423" s="118">
        <f>E424</f>
        <v>0</v>
      </c>
      <c r="F423" s="118">
        <f t="shared" ref="F423:J423" si="252">F424</f>
        <v>0</v>
      </c>
      <c r="G423" s="118">
        <f t="shared" si="252"/>
        <v>0</v>
      </c>
      <c r="H423" s="118">
        <f t="shared" si="252"/>
        <v>0</v>
      </c>
      <c r="I423" s="118">
        <f t="shared" si="252"/>
        <v>0</v>
      </c>
      <c r="J423" s="118">
        <f t="shared" si="252"/>
        <v>0</v>
      </c>
      <c r="K423" s="113" t="e">
        <f t="shared" si="237"/>
        <v>#DIV/0!</v>
      </c>
    </row>
    <row r="424" spans="1:11" s="31" customFormat="1" ht="31.5" hidden="1" x14ac:dyDescent="0.25">
      <c r="A424" s="23"/>
      <c r="B424" s="26" t="s">
        <v>14</v>
      </c>
      <c r="C424" s="26" t="s">
        <v>413</v>
      </c>
      <c r="D424" s="33" t="s">
        <v>5</v>
      </c>
      <c r="E424" s="118">
        <v>0</v>
      </c>
      <c r="F424" s="118">
        <v>0</v>
      </c>
      <c r="G424" s="118">
        <v>0</v>
      </c>
      <c r="H424" s="118">
        <v>0</v>
      </c>
      <c r="I424" s="118">
        <v>0</v>
      </c>
      <c r="J424" s="118">
        <v>0</v>
      </c>
      <c r="K424" s="113" t="e">
        <f t="shared" si="237"/>
        <v>#DIV/0!</v>
      </c>
    </row>
    <row r="425" spans="1:11" s="31" customFormat="1" ht="30" customHeight="1" x14ac:dyDescent="0.25">
      <c r="A425" s="23"/>
      <c r="B425" s="5" t="s">
        <v>331</v>
      </c>
      <c r="C425" s="6" t="s">
        <v>251</v>
      </c>
      <c r="D425" s="14"/>
      <c r="E425" s="118">
        <f>E426+E428</f>
        <v>7021.3</v>
      </c>
      <c r="F425" s="118">
        <f t="shared" ref="F425:J425" si="253">F426+F428</f>
        <v>0</v>
      </c>
      <c r="G425" s="118">
        <f t="shared" si="253"/>
        <v>0</v>
      </c>
      <c r="H425" s="118">
        <f t="shared" si="253"/>
        <v>0</v>
      </c>
      <c r="I425" s="118">
        <f t="shared" si="253"/>
        <v>0</v>
      </c>
      <c r="J425" s="118">
        <f t="shared" si="253"/>
        <v>7017.7</v>
      </c>
      <c r="K425" s="113">
        <f t="shared" si="237"/>
        <v>0.99948727443635788</v>
      </c>
    </row>
    <row r="426" spans="1:11" s="31" customFormat="1" ht="31.5" x14ac:dyDescent="0.25">
      <c r="A426" s="23"/>
      <c r="B426" s="11" t="s">
        <v>15</v>
      </c>
      <c r="C426" s="6" t="s">
        <v>412</v>
      </c>
      <c r="D426" s="14"/>
      <c r="E426" s="118">
        <f>E427</f>
        <v>6321.3</v>
      </c>
      <c r="F426" s="118">
        <f t="shared" ref="F426:J426" si="254">F427</f>
        <v>0</v>
      </c>
      <c r="G426" s="118">
        <f t="shared" si="254"/>
        <v>0</v>
      </c>
      <c r="H426" s="118">
        <f t="shared" si="254"/>
        <v>0</v>
      </c>
      <c r="I426" s="118">
        <f t="shared" si="254"/>
        <v>0</v>
      </c>
      <c r="J426" s="118">
        <f t="shared" si="254"/>
        <v>6321.3</v>
      </c>
      <c r="K426" s="113">
        <f t="shared" si="237"/>
        <v>1</v>
      </c>
    </row>
    <row r="427" spans="1:11" s="31" customFormat="1" ht="29.25" customHeight="1" x14ac:dyDescent="0.25">
      <c r="A427" s="23"/>
      <c r="B427" s="14" t="s">
        <v>48</v>
      </c>
      <c r="C427" s="6" t="s">
        <v>412</v>
      </c>
      <c r="D427" s="14" t="s">
        <v>49</v>
      </c>
      <c r="E427" s="118">
        <v>6321.3</v>
      </c>
      <c r="F427" s="120"/>
      <c r="G427" s="116"/>
      <c r="H427" s="116"/>
      <c r="I427" s="116"/>
      <c r="J427" s="109">
        <v>6321.3</v>
      </c>
      <c r="K427" s="113">
        <f t="shared" si="237"/>
        <v>1</v>
      </c>
    </row>
    <row r="428" spans="1:11" s="31" customFormat="1" ht="31.5" x14ac:dyDescent="0.25">
      <c r="A428" s="23"/>
      <c r="B428" s="14" t="s">
        <v>540</v>
      </c>
      <c r="C428" s="6" t="s">
        <v>513</v>
      </c>
      <c r="D428" s="14"/>
      <c r="E428" s="118">
        <f>E429</f>
        <v>700</v>
      </c>
      <c r="F428" s="118">
        <f t="shared" ref="F428:J428" si="255">F429</f>
        <v>0</v>
      </c>
      <c r="G428" s="118">
        <f t="shared" si="255"/>
        <v>0</v>
      </c>
      <c r="H428" s="118">
        <f t="shared" si="255"/>
        <v>0</v>
      </c>
      <c r="I428" s="118">
        <f t="shared" si="255"/>
        <v>0</v>
      </c>
      <c r="J428" s="118">
        <f t="shared" si="255"/>
        <v>696.4</v>
      </c>
      <c r="K428" s="113">
        <f t="shared" si="237"/>
        <v>0.99485714285714277</v>
      </c>
    </row>
    <row r="429" spans="1:11" s="31" customFormat="1" ht="32.25" customHeight="1" x14ac:dyDescent="0.25">
      <c r="A429" s="23"/>
      <c r="B429" s="14" t="s">
        <v>48</v>
      </c>
      <c r="C429" s="6" t="s">
        <v>513</v>
      </c>
      <c r="D429" s="14" t="s">
        <v>49</v>
      </c>
      <c r="E429" s="118">
        <v>700</v>
      </c>
      <c r="F429" s="120"/>
      <c r="G429" s="116"/>
      <c r="H429" s="116"/>
      <c r="I429" s="116"/>
      <c r="J429" s="109">
        <v>696.4</v>
      </c>
      <c r="K429" s="113">
        <f t="shared" si="237"/>
        <v>0.99485714285714277</v>
      </c>
    </row>
    <row r="430" spans="1:11" s="31" customFormat="1" ht="46.5" customHeight="1" x14ac:dyDescent="0.25">
      <c r="A430" s="23"/>
      <c r="B430" s="5" t="s">
        <v>106</v>
      </c>
      <c r="C430" s="14" t="s">
        <v>385</v>
      </c>
      <c r="D430" s="14"/>
      <c r="E430" s="118">
        <f>E431</f>
        <v>9070.2999999999993</v>
      </c>
      <c r="F430" s="118">
        <f t="shared" ref="F430:J430" si="256">F431</f>
        <v>0</v>
      </c>
      <c r="G430" s="118">
        <f t="shared" si="256"/>
        <v>0</v>
      </c>
      <c r="H430" s="118">
        <f t="shared" si="256"/>
        <v>0</v>
      </c>
      <c r="I430" s="118">
        <f t="shared" si="256"/>
        <v>0</v>
      </c>
      <c r="J430" s="118">
        <f t="shared" si="256"/>
        <v>8916.4</v>
      </c>
      <c r="K430" s="113">
        <f t="shared" si="237"/>
        <v>0.9830325347562926</v>
      </c>
    </row>
    <row r="431" spans="1:11" s="31" customFormat="1" ht="45" customHeight="1" x14ac:dyDescent="0.25">
      <c r="A431" s="23"/>
      <c r="B431" s="5" t="s">
        <v>333</v>
      </c>
      <c r="C431" s="14" t="s">
        <v>253</v>
      </c>
      <c r="D431" s="14"/>
      <c r="E431" s="118">
        <f>E432+E434+E436</f>
        <v>9070.2999999999993</v>
      </c>
      <c r="F431" s="118">
        <f t="shared" ref="F431:J431" si="257">F432+F434+F436</f>
        <v>0</v>
      </c>
      <c r="G431" s="118">
        <f t="shared" si="257"/>
        <v>0</v>
      </c>
      <c r="H431" s="118">
        <f t="shared" si="257"/>
        <v>0</v>
      </c>
      <c r="I431" s="118">
        <f t="shared" si="257"/>
        <v>0</v>
      </c>
      <c r="J431" s="118">
        <f t="shared" si="257"/>
        <v>8916.4</v>
      </c>
      <c r="K431" s="113">
        <f t="shared" si="237"/>
        <v>0.9830325347562926</v>
      </c>
    </row>
    <row r="432" spans="1:11" s="31" customFormat="1" ht="63.75" customHeight="1" x14ac:dyDescent="0.25">
      <c r="A432" s="23"/>
      <c r="B432" s="5" t="s">
        <v>107</v>
      </c>
      <c r="C432" s="14" t="s">
        <v>414</v>
      </c>
      <c r="D432" s="14"/>
      <c r="E432" s="118">
        <f>E433</f>
        <v>153.9</v>
      </c>
      <c r="F432" s="118">
        <f t="shared" ref="F432:J432" si="258">F433</f>
        <v>0</v>
      </c>
      <c r="G432" s="118">
        <f t="shared" si="258"/>
        <v>0</v>
      </c>
      <c r="H432" s="118">
        <f t="shared" si="258"/>
        <v>0</v>
      </c>
      <c r="I432" s="118">
        <f t="shared" si="258"/>
        <v>0</v>
      </c>
      <c r="J432" s="118">
        <f t="shared" si="258"/>
        <v>0</v>
      </c>
      <c r="K432" s="113">
        <f t="shared" si="237"/>
        <v>0</v>
      </c>
    </row>
    <row r="433" spans="1:11" s="31" customFormat="1" ht="29.25" customHeight="1" x14ac:dyDescent="0.25">
      <c r="A433" s="23"/>
      <c r="B433" s="6" t="s">
        <v>14</v>
      </c>
      <c r="C433" s="14" t="s">
        <v>414</v>
      </c>
      <c r="D433" s="14" t="s">
        <v>5</v>
      </c>
      <c r="E433" s="118">
        <v>153.9</v>
      </c>
      <c r="F433" s="120"/>
      <c r="G433" s="116"/>
      <c r="H433" s="116"/>
      <c r="I433" s="116"/>
      <c r="J433" s="109">
        <v>0</v>
      </c>
      <c r="K433" s="113">
        <f t="shared" si="237"/>
        <v>0</v>
      </c>
    </row>
    <row r="434" spans="1:11" s="31" customFormat="1" ht="36" customHeight="1" x14ac:dyDescent="0.25">
      <c r="A434" s="23"/>
      <c r="B434" s="41" t="s">
        <v>601</v>
      </c>
      <c r="C434" s="33" t="s">
        <v>600</v>
      </c>
      <c r="D434" s="33"/>
      <c r="E434" s="118">
        <f>E435</f>
        <v>8470</v>
      </c>
      <c r="F434" s="118">
        <f t="shared" ref="F434:J434" si="259">F435</f>
        <v>0</v>
      </c>
      <c r="G434" s="118">
        <f t="shared" si="259"/>
        <v>0</v>
      </c>
      <c r="H434" s="118">
        <f t="shared" si="259"/>
        <v>0</v>
      </c>
      <c r="I434" s="118">
        <f t="shared" si="259"/>
        <v>0</v>
      </c>
      <c r="J434" s="118">
        <f t="shared" si="259"/>
        <v>8470</v>
      </c>
      <c r="K434" s="113">
        <f t="shared" si="237"/>
        <v>1</v>
      </c>
    </row>
    <row r="435" spans="1:11" s="31" customFormat="1" ht="30" customHeight="1" x14ac:dyDescent="0.25">
      <c r="A435" s="23"/>
      <c r="B435" s="41" t="s">
        <v>14</v>
      </c>
      <c r="C435" s="33" t="s">
        <v>600</v>
      </c>
      <c r="D435" s="33" t="s">
        <v>5</v>
      </c>
      <c r="E435" s="118">
        <v>8470</v>
      </c>
      <c r="F435" s="120"/>
      <c r="G435" s="116"/>
      <c r="H435" s="116"/>
      <c r="I435" s="116"/>
      <c r="J435" s="109">
        <v>8470</v>
      </c>
      <c r="K435" s="113">
        <f t="shared" si="237"/>
        <v>1</v>
      </c>
    </row>
    <row r="436" spans="1:11" s="31" customFormat="1" ht="34.9" customHeight="1" x14ac:dyDescent="0.25">
      <c r="A436" s="23"/>
      <c r="B436" s="41" t="s">
        <v>601</v>
      </c>
      <c r="C436" s="33" t="s">
        <v>609</v>
      </c>
      <c r="D436" s="33"/>
      <c r="E436" s="118">
        <f>E437</f>
        <v>446.4</v>
      </c>
      <c r="F436" s="118">
        <f t="shared" ref="F436:J436" si="260">F437</f>
        <v>0</v>
      </c>
      <c r="G436" s="118">
        <f t="shared" si="260"/>
        <v>0</v>
      </c>
      <c r="H436" s="118">
        <f t="shared" si="260"/>
        <v>0</v>
      </c>
      <c r="I436" s="118">
        <f t="shared" si="260"/>
        <v>0</v>
      </c>
      <c r="J436" s="118">
        <f t="shared" si="260"/>
        <v>446.4</v>
      </c>
      <c r="K436" s="113">
        <f t="shared" si="237"/>
        <v>1</v>
      </c>
    </row>
    <row r="437" spans="1:11" s="31" customFormat="1" ht="30" customHeight="1" x14ac:dyDescent="0.25">
      <c r="A437" s="23"/>
      <c r="B437" s="41" t="s">
        <v>14</v>
      </c>
      <c r="C437" s="33" t="s">
        <v>609</v>
      </c>
      <c r="D437" s="33" t="s">
        <v>5</v>
      </c>
      <c r="E437" s="118">
        <v>446.4</v>
      </c>
      <c r="F437" s="120"/>
      <c r="G437" s="116"/>
      <c r="H437" s="116"/>
      <c r="I437" s="116"/>
      <c r="J437" s="109">
        <v>446.4</v>
      </c>
      <c r="K437" s="113">
        <f t="shared" si="237"/>
        <v>1</v>
      </c>
    </row>
    <row r="438" spans="1:11" s="31" customFormat="1" ht="30.75" customHeight="1" x14ac:dyDescent="0.25">
      <c r="A438" s="23"/>
      <c r="B438" s="11" t="s">
        <v>108</v>
      </c>
      <c r="C438" s="9" t="s">
        <v>384</v>
      </c>
      <c r="D438" s="14"/>
      <c r="E438" s="118">
        <f>E439</f>
        <v>4612.3</v>
      </c>
      <c r="F438" s="118">
        <f t="shared" ref="F438:J438" si="261">F439</f>
        <v>0</v>
      </c>
      <c r="G438" s="118">
        <f t="shared" si="261"/>
        <v>0</v>
      </c>
      <c r="H438" s="118">
        <f t="shared" si="261"/>
        <v>0</v>
      </c>
      <c r="I438" s="118">
        <f t="shared" si="261"/>
        <v>0</v>
      </c>
      <c r="J438" s="118">
        <f t="shared" si="261"/>
        <v>4612</v>
      </c>
      <c r="K438" s="113">
        <f t="shared" si="237"/>
        <v>0.99993495652928033</v>
      </c>
    </row>
    <row r="439" spans="1:11" s="31" customFormat="1" ht="47.25" customHeight="1" x14ac:dyDescent="0.25">
      <c r="A439" s="23"/>
      <c r="B439" s="11" t="s">
        <v>334</v>
      </c>
      <c r="C439" s="9" t="s">
        <v>254</v>
      </c>
      <c r="D439" s="14"/>
      <c r="E439" s="118">
        <f>E440</f>
        <v>4612.3</v>
      </c>
      <c r="F439" s="118">
        <f t="shared" ref="F439:J439" si="262">F440</f>
        <v>0</v>
      </c>
      <c r="G439" s="118">
        <f t="shared" si="262"/>
        <v>0</v>
      </c>
      <c r="H439" s="118">
        <f t="shared" si="262"/>
        <v>0</v>
      </c>
      <c r="I439" s="118">
        <f t="shared" si="262"/>
        <v>0</v>
      </c>
      <c r="J439" s="118">
        <f t="shared" si="262"/>
        <v>4612</v>
      </c>
      <c r="K439" s="113">
        <f t="shared" si="237"/>
        <v>0.99993495652928033</v>
      </c>
    </row>
    <row r="440" spans="1:11" s="31" customFormat="1" ht="15" customHeight="1" x14ac:dyDescent="0.25">
      <c r="A440" s="23"/>
      <c r="B440" s="11" t="s">
        <v>13</v>
      </c>
      <c r="C440" s="9" t="s">
        <v>415</v>
      </c>
      <c r="D440" s="14"/>
      <c r="E440" s="118">
        <f>E441+E442+E443</f>
        <v>4612.3</v>
      </c>
      <c r="F440" s="118">
        <f t="shared" ref="F440:J440" si="263">F441+F442+F443</f>
        <v>0</v>
      </c>
      <c r="G440" s="118">
        <f t="shared" si="263"/>
        <v>0</v>
      </c>
      <c r="H440" s="118">
        <f t="shared" si="263"/>
        <v>0</v>
      </c>
      <c r="I440" s="118">
        <f t="shared" si="263"/>
        <v>0</v>
      </c>
      <c r="J440" s="118">
        <f t="shared" si="263"/>
        <v>4612</v>
      </c>
      <c r="K440" s="113">
        <f t="shared" si="237"/>
        <v>0.99993495652928033</v>
      </c>
    </row>
    <row r="441" spans="1:11" s="31" customFormat="1" ht="60.75" customHeight="1" x14ac:dyDescent="0.25">
      <c r="A441" s="23"/>
      <c r="B441" s="6" t="s">
        <v>68</v>
      </c>
      <c r="C441" s="9" t="s">
        <v>415</v>
      </c>
      <c r="D441" s="13" t="s">
        <v>6</v>
      </c>
      <c r="E441" s="118">
        <v>4323.6000000000004</v>
      </c>
      <c r="F441" s="120"/>
      <c r="G441" s="116"/>
      <c r="H441" s="116"/>
      <c r="I441" s="116"/>
      <c r="J441" s="109">
        <v>4323.5</v>
      </c>
      <c r="K441" s="113">
        <f t="shared" si="237"/>
        <v>0.99997687112591349</v>
      </c>
    </row>
    <row r="442" spans="1:11" s="31" customFormat="1" ht="31.5" x14ac:dyDescent="0.25">
      <c r="A442" s="23"/>
      <c r="B442" s="6" t="s">
        <v>14</v>
      </c>
      <c r="C442" s="9" t="s">
        <v>415</v>
      </c>
      <c r="D442" s="13" t="s">
        <v>5</v>
      </c>
      <c r="E442" s="118">
        <v>226.9</v>
      </c>
      <c r="F442" s="120"/>
      <c r="G442" s="116"/>
      <c r="H442" s="116"/>
      <c r="I442" s="116"/>
      <c r="J442" s="109">
        <v>226.9</v>
      </c>
      <c r="K442" s="113">
        <f t="shared" si="237"/>
        <v>1</v>
      </c>
    </row>
    <row r="443" spans="1:11" s="64" customFormat="1" ht="15" customHeight="1" x14ac:dyDescent="0.25">
      <c r="A443" s="24"/>
      <c r="B443" s="6" t="s">
        <v>7</v>
      </c>
      <c r="C443" s="9" t="s">
        <v>415</v>
      </c>
      <c r="D443" s="13" t="s">
        <v>8</v>
      </c>
      <c r="E443" s="118">
        <v>61.8</v>
      </c>
      <c r="F443" s="119"/>
      <c r="G443" s="117"/>
      <c r="H443" s="117"/>
      <c r="I443" s="117"/>
      <c r="J443" s="109">
        <v>61.6</v>
      </c>
      <c r="K443" s="113">
        <f t="shared" si="237"/>
        <v>0.99676375404530748</v>
      </c>
    </row>
    <row r="444" spans="1:11" s="64" customFormat="1" ht="30" customHeight="1" x14ac:dyDescent="0.25">
      <c r="A444" s="24"/>
      <c r="B444" s="41" t="s">
        <v>649</v>
      </c>
      <c r="C444" s="33" t="s">
        <v>645</v>
      </c>
      <c r="D444" s="13"/>
      <c r="E444" s="118">
        <f>E445+E448</f>
        <v>60.5</v>
      </c>
      <c r="F444" s="118">
        <f t="shared" ref="F444:J444" si="264">F445+F448</f>
        <v>17.5</v>
      </c>
      <c r="G444" s="118">
        <f t="shared" si="264"/>
        <v>17.5</v>
      </c>
      <c r="H444" s="118">
        <f t="shared" si="264"/>
        <v>17.5</v>
      </c>
      <c r="I444" s="118">
        <f t="shared" si="264"/>
        <v>17.5</v>
      </c>
      <c r="J444" s="118">
        <f t="shared" si="264"/>
        <v>0</v>
      </c>
      <c r="K444" s="113">
        <f t="shared" si="237"/>
        <v>0</v>
      </c>
    </row>
    <row r="445" spans="1:11" s="64" customFormat="1" ht="47.25" customHeight="1" x14ac:dyDescent="0.25">
      <c r="A445" s="24"/>
      <c r="B445" s="41" t="s">
        <v>642</v>
      </c>
      <c r="C445" s="33" t="s">
        <v>640</v>
      </c>
      <c r="D445" s="33"/>
      <c r="E445" s="118">
        <f>E446</f>
        <v>17.5</v>
      </c>
      <c r="F445" s="118">
        <f t="shared" ref="F445:J445" si="265">F446</f>
        <v>17.5</v>
      </c>
      <c r="G445" s="118">
        <f t="shared" si="265"/>
        <v>17.5</v>
      </c>
      <c r="H445" s="118">
        <f t="shared" si="265"/>
        <v>17.5</v>
      </c>
      <c r="I445" s="118">
        <f t="shared" si="265"/>
        <v>17.5</v>
      </c>
      <c r="J445" s="118">
        <f t="shared" si="265"/>
        <v>0</v>
      </c>
      <c r="K445" s="113">
        <f t="shared" si="237"/>
        <v>0</v>
      </c>
    </row>
    <row r="446" spans="1:11" s="64" customFormat="1" ht="47.25" customHeight="1" x14ac:dyDescent="0.25">
      <c r="A446" s="24"/>
      <c r="B446" s="41" t="s">
        <v>643</v>
      </c>
      <c r="C446" s="33" t="s">
        <v>641</v>
      </c>
      <c r="D446" s="33"/>
      <c r="E446" s="118">
        <f>E447</f>
        <v>17.5</v>
      </c>
      <c r="F446" s="118">
        <f t="shared" ref="F446:J446" si="266">F447</f>
        <v>17.5</v>
      </c>
      <c r="G446" s="118">
        <f t="shared" si="266"/>
        <v>17.5</v>
      </c>
      <c r="H446" s="118">
        <f t="shared" si="266"/>
        <v>17.5</v>
      </c>
      <c r="I446" s="118">
        <f t="shared" si="266"/>
        <v>17.5</v>
      </c>
      <c r="J446" s="118">
        <f t="shared" si="266"/>
        <v>0</v>
      </c>
      <c r="K446" s="113">
        <f t="shared" si="237"/>
        <v>0</v>
      </c>
    </row>
    <row r="447" spans="1:11" s="64" customFormat="1" ht="30.75" customHeight="1" x14ac:dyDescent="0.25">
      <c r="A447" s="24"/>
      <c r="B447" s="41" t="s">
        <v>14</v>
      </c>
      <c r="C447" s="33" t="s">
        <v>641</v>
      </c>
      <c r="D447" s="33" t="s">
        <v>5</v>
      </c>
      <c r="E447" s="118">
        <v>17.5</v>
      </c>
      <c r="F447" s="118">
        <v>17.5</v>
      </c>
      <c r="G447" s="118">
        <v>17.5</v>
      </c>
      <c r="H447" s="118">
        <v>17.5</v>
      </c>
      <c r="I447" s="118">
        <v>17.5</v>
      </c>
      <c r="J447" s="118">
        <v>0</v>
      </c>
      <c r="K447" s="113">
        <f t="shared" si="237"/>
        <v>0</v>
      </c>
    </row>
    <row r="448" spans="1:11" s="64" customFormat="1" ht="16.5" customHeight="1" x14ac:dyDescent="0.25">
      <c r="A448" s="24"/>
      <c r="B448" s="41" t="s">
        <v>644</v>
      </c>
      <c r="C448" s="33" t="s">
        <v>638</v>
      </c>
      <c r="D448" s="33"/>
      <c r="E448" s="118">
        <f>E449</f>
        <v>43</v>
      </c>
      <c r="F448" s="118">
        <f t="shared" ref="F448:J448" si="267">F449</f>
        <v>0</v>
      </c>
      <c r="G448" s="118">
        <f t="shared" si="267"/>
        <v>0</v>
      </c>
      <c r="H448" s="118">
        <f t="shared" si="267"/>
        <v>0</v>
      </c>
      <c r="I448" s="118">
        <f t="shared" si="267"/>
        <v>0</v>
      </c>
      <c r="J448" s="118">
        <f t="shared" si="267"/>
        <v>0</v>
      </c>
      <c r="K448" s="113">
        <f t="shared" si="237"/>
        <v>0</v>
      </c>
    </row>
    <row r="449" spans="1:11" s="64" customFormat="1" ht="48" customHeight="1" x14ac:dyDescent="0.25">
      <c r="A449" s="24"/>
      <c r="B449" s="41" t="s">
        <v>643</v>
      </c>
      <c r="C449" s="33" t="s">
        <v>639</v>
      </c>
      <c r="D449" s="33"/>
      <c r="E449" s="118">
        <f>E450</f>
        <v>43</v>
      </c>
      <c r="F449" s="118">
        <f t="shared" ref="F449:J449" si="268">F450</f>
        <v>0</v>
      </c>
      <c r="G449" s="118">
        <f t="shared" si="268"/>
        <v>0</v>
      </c>
      <c r="H449" s="118">
        <f t="shared" si="268"/>
        <v>0</v>
      </c>
      <c r="I449" s="118">
        <f t="shared" si="268"/>
        <v>0</v>
      </c>
      <c r="J449" s="118">
        <f t="shared" si="268"/>
        <v>0</v>
      </c>
      <c r="K449" s="113">
        <f t="shared" si="237"/>
        <v>0</v>
      </c>
    </row>
    <row r="450" spans="1:11" s="64" customFormat="1" ht="33" customHeight="1" x14ac:dyDescent="0.25">
      <c r="A450" s="24"/>
      <c r="B450" s="41" t="s">
        <v>14</v>
      </c>
      <c r="C450" s="33" t="s">
        <v>639</v>
      </c>
      <c r="D450" s="33" t="s">
        <v>5</v>
      </c>
      <c r="E450" s="118">
        <v>43</v>
      </c>
      <c r="F450" s="119"/>
      <c r="G450" s="117"/>
      <c r="H450" s="117"/>
      <c r="I450" s="117"/>
      <c r="J450" s="109">
        <v>0</v>
      </c>
      <c r="K450" s="113">
        <f t="shared" si="237"/>
        <v>0</v>
      </c>
    </row>
    <row r="451" spans="1:11" s="64" customFormat="1" ht="31.5" customHeight="1" x14ac:dyDescent="0.25">
      <c r="A451" s="24">
        <v>12</v>
      </c>
      <c r="B451" s="78" t="s">
        <v>150</v>
      </c>
      <c r="C451" s="16" t="s">
        <v>383</v>
      </c>
      <c r="D451" s="75"/>
      <c r="E451" s="115">
        <f>E452+E467+E476</f>
        <v>40846.600000000006</v>
      </c>
      <c r="F451" s="115">
        <f t="shared" ref="F451:J451" si="269">F452+F467+F476</f>
        <v>0</v>
      </c>
      <c r="G451" s="115">
        <f t="shared" si="269"/>
        <v>0</v>
      </c>
      <c r="H451" s="115">
        <f t="shared" si="269"/>
        <v>0</v>
      </c>
      <c r="I451" s="115">
        <f t="shared" si="269"/>
        <v>0</v>
      </c>
      <c r="J451" s="115">
        <f t="shared" si="269"/>
        <v>40277.699999999997</v>
      </c>
      <c r="K451" s="114">
        <f t="shared" si="237"/>
        <v>0.98607228018978299</v>
      </c>
    </row>
    <row r="452" spans="1:11" s="31" customFormat="1" ht="15.75" customHeight="1" x14ac:dyDescent="0.25">
      <c r="A452" s="23"/>
      <c r="B452" s="5" t="s">
        <v>109</v>
      </c>
      <c r="C452" s="6" t="s">
        <v>382</v>
      </c>
      <c r="D452" s="13"/>
      <c r="E452" s="118">
        <f>E456+E459+E453+E464</f>
        <v>2518</v>
      </c>
      <c r="F452" s="118">
        <f t="shared" ref="F452:J452" si="270">F456+F459+F453+F464</f>
        <v>0</v>
      </c>
      <c r="G452" s="118">
        <f t="shared" si="270"/>
        <v>0</v>
      </c>
      <c r="H452" s="118">
        <f t="shared" si="270"/>
        <v>0</v>
      </c>
      <c r="I452" s="118">
        <f t="shared" si="270"/>
        <v>0</v>
      </c>
      <c r="J452" s="118">
        <f t="shared" si="270"/>
        <v>2056.3000000000002</v>
      </c>
      <c r="K452" s="113">
        <f t="shared" si="237"/>
        <v>0.81664019062748217</v>
      </c>
    </row>
    <row r="453" spans="1:11" s="31" customFormat="1" ht="49.5" customHeight="1" x14ac:dyDescent="0.25">
      <c r="A453" s="23"/>
      <c r="B453" s="5" t="s">
        <v>584</v>
      </c>
      <c r="C453" s="6" t="s">
        <v>583</v>
      </c>
      <c r="D453" s="13"/>
      <c r="E453" s="118">
        <f>E454</f>
        <v>434.7</v>
      </c>
      <c r="F453" s="118">
        <f t="shared" ref="F453:J453" si="271">F454</f>
        <v>0</v>
      </c>
      <c r="G453" s="118">
        <f t="shared" si="271"/>
        <v>0</v>
      </c>
      <c r="H453" s="118">
        <f t="shared" si="271"/>
        <v>0</v>
      </c>
      <c r="I453" s="118">
        <f t="shared" si="271"/>
        <v>0</v>
      </c>
      <c r="J453" s="118">
        <f t="shared" si="271"/>
        <v>0</v>
      </c>
      <c r="K453" s="113">
        <f t="shared" si="237"/>
        <v>0</v>
      </c>
    </row>
    <row r="454" spans="1:11" s="31" customFormat="1" ht="15" customHeight="1" x14ac:dyDescent="0.25">
      <c r="A454" s="23"/>
      <c r="B454" s="29" t="s">
        <v>113</v>
      </c>
      <c r="C454" s="6" t="s">
        <v>585</v>
      </c>
      <c r="D454" s="14"/>
      <c r="E454" s="118">
        <f>E455</f>
        <v>434.7</v>
      </c>
      <c r="F454" s="118">
        <f t="shared" ref="F454:J454" si="272">F455</f>
        <v>0</v>
      </c>
      <c r="G454" s="118">
        <f t="shared" si="272"/>
        <v>0</v>
      </c>
      <c r="H454" s="118">
        <f t="shared" si="272"/>
        <v>0</v>
      </c>
      <c r="I454" s="118">
        <f t="shared" si="272"/>
        <v>0</v>
      </c>
      <c r="J454" s="118">
        <f t="shared" si="272"/>
        <v>0</v>
      </c>
      <c r="K454" s="113">
        <f t="shared" si="237"/>
        <v>0</v>
      </c>
    </row>
    <row r="455" spans="1:11" s="31" customFormat="1" ht="31.5" x14ac:dyDescent="0.25">
      <c r="A455" s="23"/>
      <c r="B455" s="6" t="s">
        <v>14</v>
      </c>
      <c r="C455" s="6" t="s">
        <v>585</v>
      </c>
      <c r="D455" s="14" t="s">
        <v>5</v>
      </c>
      <c r="E455" s="118">
        <v>434.7</v>
      </c>
      <c r="F455" s="119"/>
      <c r="G455" s="116"/>
      <c r="H455" s="116"/>
      <c r="I455" s="116"/>
      <c r="J455" s="109">
        <v>0</v>
      </c>
      <c r="K455" s="113">
        <f t="shared" si="237"/>
        <v>0</v>
      </c>
    </row>
    <row r="456" spans="1:11" s="31" customFormat="1" ht="62.25" customHeight="1" x14ac:dyDescent="0.25">
      <c r="A456" s="23"/>
      <c r="B456" s="5" t="s">
        <v>335</v>
      </c>
      <c r="C456" s="6" t="s">
        <v>255</v>
      </c>
      <c r="D456" s="13"/>
      <c r="E456" s="118">
        <f>E457</f>
        <v>41.3</v>
      </c>
      <c r="F456" s="118">
        <f t="shared" ref="F456:J456" si="273">F457</f>
        <v>0</v>
      </c>
      <c r="G456" s="118">
        <f t="shared" si="273"/>
        <v>0</v>
      </c>
      <c r="H456" s="118">
        <f t="shared" si="273"/>
        <v>0</v>
      </c>
      <c r="I456" s="118">
        <f t="shared" si="273"/>
        <v>0</v>
      </c>
      <c r="J456" s="118">
        <f t="shared" si="273"/>
        <v>41.3</v>
      </c>
      <c r="K456" s="113">
        <f t="shared" si="237"/>
        <v>1</v>
      </c>
    </row>
    <row r="457" spans="1:11" s="31" customFormat="1" ht="30.75" customHeight="1" x14ac:dyDescent="0.25">
      <c r="A457" s="23"/>
      <c r="B457" s="5" t="s">
        <v>110</v>
      </c>
      <c r="C457" s="6" t="s">
        <v>409</v>
      </c>
      <c r="D457" s="13"/>
      <c r="E457" s="118">
        <f>E458</f>
        <v>41.3</v>
      </c>
      <c r="F457" s="118">
        <f t="shared" ref="F457:J457" si="274">F458</f>
        <v>0</v>
      </c>
      <c r="G457" s="118">
        <f t="shared" si="274"/>
        <v>0</v>
      </c>
      <c r="H457" s="118">
        <f t="shared" si="274"/>
        <v>0</v>
      </c>
      <c r="I457" s="118">
        <f t="shared" si="274"/>
        <v>0</v>
      </c>
      <c r="J457" s="118">
        <f t="shared" si="274"/>
        <v>41.3</v>
      </c>
      <c r="K457" s="113">
        <f t="shared" si="237"/>
        <v>1</v>
      </c>
    </row>
    <row r="458" spans="1:11" s="31" customFormat="1" ht="31.5" x14ac:dyDescent="0.25">
      <c r="A458" s="23"/>
      <c r="B458" s="6" t="s">
        <v>14</v>
      </c>
      <c r="C458" s="6" t="s">
        <v>409</v>
      </c>
      <c r="D458" s="13" t="s">
        <v>5</v>
      </c>
      <c r="E458" s="118">
        <v>41.3</v>
      </c>
      <c r="F458" s="120"/>
      <c r="G458" s="116"/>
      <c r="H458" s="116"/>
      <c r="I458" s="116"/>
      <c r="J458" s="109">
        <v>41.3</v>
      </c>
      <c r="K458" s="113">
        <f t="shared" si="237"/>
        <v>1</v>
      </c>
    </row>
    <row r="459" spans="1:11" s="31" customFormat="1" ht="31.5" x14ac:dyDescent="0.25">
      <c r="A459" s="23"/>
      <c r="B459" s="29" t="s">
        <v>336</v>
      </c>
      <c r="C459" s="6" t="s">
        <v>256</v>
      </c>
      <c r="D459" s="14"/>
      <c r="E459" s="118">
        <f>E462+E460</f>
        <v>42</v>
      </c>
      <c r="F459" s="118">
        <f t="shared" ref="F459:J459" si="275">F462+F460</f>
        <v>0</v>
      </c>
      <c r="G459" s="118">
        <f t="shared" si="275"/>
        <v>0</v>
      </c>
      <c r="H459" s="118">
        <f t="shared" si="275"/>
        <v>0</v>
      </c>
      <c r="I459" s="118">
        <f t="shared" si="275"/>
        <v>0</v>
      </c>
      <c r="J459" s="118">
        <f t="shared" si="275"/>
        <v>15</v>
      </c>
      <c r="K459" s="113">
        <f t="shared" si="237"/>
        <v>0.35714285714285715</v>
      </c>
    </row>
    <row r="460" spans="1:11" s="31" customFormat="1" ht="30.75" customHeight="1" x14ac:dyDescent="0.25">
      <c r="A460" s="23"/>
      <c r="B460" s="29" t="s">
        <v>110</v>
      </c>
      <c r="C460" s="6" t="s">
        <v>543</v>
      </c>
      <c r="D460" s="14"/>
      <c r="E460" s="118">
        <f>E461</f>
        <v>42</v>
      </c>
      <c r="F460" s="118">
        <f t="shared" ref="F460:J460" si="276">F461</f>
        <v>0</v>
      </c>
      <c r="G460" s="118">
        <f t="shared" si="276"/>
        <v>0</v>
      </c>
      <c r="H460" s="118">
        <f t="shared" si="276"/>
        <v>0</v>
      </c>
      <c r="I460" s="118">
        <f t="shared" si="276"/>
        <v>0</v>
      </c>
      <c r="J460" s="118">
        <f t="shared" si="276"/>
        <v>15</v>
      </c>
      <c r="K460" s="113">
        <f t="shared" si="237"/>
        <v>0.35714285714285715</v>
      </c>
    </row>
    <row r="461" spans="1:11" s="31" customFormat="1" ht="31.5" x14ac:dyDescent="0.25">
      <c r="A461" s="23"/>
      <c r="B461" s="6" t="s">
        <v>14</v>
      </c>
      <c r="C461" s="6" t="s">
        <v>543</v>
      </c>
      <c r="D461" s="14" t="s">
        <v>5</v>
      </c>
      <c r="E461" s="118">
        <v>42</v>
      </c>
      <c r="F461" s="120"/>
      <c r="G461" s="116"/>
      <c r="H461" s="116"/>
      <c r="I461" s="116"/>
      <c r="J461" s="109">
        <v>15</v>
      </c>
      <c r="K461" s="113">
        <f t="shared" si="237"/>
        <v>0.35714285714285715</v>
      </c>
    </row>
    <row r="462" spans="1:11" s="31" customFormat="1" hidden="1" x14ac:dyDescent="0.25">
      <c r="A462" s="23"/>
      <c r="B462" s="29" t="s">
        <v>113</v>
      </c>
      <c r="C462" s="6" t="s">
        <v>257</v>
      </c>
      <c r="D462" s="14"/>
      <c r="E462" s="118">
        <f>E463</f>
        <v>0</v>
      </c>
      <c r="F462" s="120"/>
      <c r="G462" s="116"/>
      <c r="H462" s="116"/>
      <c r="I462" s="116"/>
      <c r="J462" s="109"/>
      <c r="K462" s="113" t="e">
        <f t="shared" si="237"/>
        <v>#DIV/0!</v>
      </c>
    </row>
    <row r="463" spans="1:11" s="31" customFormat="1" ht="31.5" hidden="1" x14ac:dyDescent="0.25">
      <c r="A463" s="23"/>
      <c r="B463" s="6" t="s">
        <v>14</v>
      </c>
      <c r="C463" s="6" t="s">
        <v>257</v>
      </c>
      <c r="D463" s="14" t="s">
        <v>5</v>
      </c>
      <c r="E463" s="118">
        <v>0</v>
      </c>
      <c r="F463" s="120"/>
      <c r="G463" s="116"/>
      <c r="H463" s="116"/>
      <c r="I463" s="116"/>
      <c r="J463" s="109"/>
      <c r="K463" s="113" t="e">
        <f t="shared" si="237"/>
        <v>#DIV/0!</v>
      </c>
    </row>
    <row r="464" spans="1:11" s="31" customFormat="1" ht="31.5" customHeight="1" x14ac:dyDescent="0.25">
      <c r="A464" s="23"/>
      <c r="B464" s="6" t="s">
        <v>608</v>
      </c>
      <c r="C464" s="6" t="s">
        <v>599</v>
      </c>
      <c r="D464" s="14"/>
      <c r="E464" s="118">
        <f>E465</f>
        <v>2000</v>
      </c>
      <c r="F464" s="118">
        <f t="shared" ref="F464:J464" si="277">F465</f>
        <v>0</v>
      </c>
      <c r="G464" s="118">
        <f t="shared" si="277"/>
        <v>0</v>
      </c>
      <c r="H464" s="118">
        <f t="shared" si="277"/>
        <v>0</v>
      </c>
      <c r="I464" s="118">
        <f t="shared" si="277"/>
        <v>0</v>
      </c>
      <c r="J464" s="118">
        <f t="shared" si="277"/>
        <v>2000</v>
      </c>
      <c r="K464" s="113">
        <f t="shared" si="237"/>
        <v>1</v>
      </c>
    </row>
    <row r="465" spans="1:11" s="31" customFormat="1" ht="63" customHeight="1" x14ac:dyDescent="0.25">
      <c r="A465" s="23"/>
      <c r="B465" s="6" t="s">
        <v>145</v>
      </c>
      <c r="C465" s="6" t="s">
        <v>598</v>
      </c>
      <c r="D465" s="14"/>
      <c r="E465" s="118">
        <f>E466</f>
        <v>2000</v>
      </c>
      <c r="F465" s="118">
        <f t="shared" ref="F465:J465" si="278">F466</f>
        <v>0</v>
      </c>
      <c r="G465" s="118">
        <f t="shared" si="278"/>
        <v>0</v>
      </c>
      <c r="H465" s="118">
        <f t="shared" si="278"/>
        <v>0</v>
      </c>
      <c r="I465" s="118">
        <f t="shared" si="278"/>
        <v>0</v>
      </c>
      <c r="J465" s="118">
        <f t="shared" si="278"/>
        <v>2000</v>
      </c>
      <c r="K465" s="113">
        <f t="shared" si="237"/>
        <v>1</v>
      </c>
    </row>
    <row r="466" spans="1:11" s="31" customFormat="1" ht="31.5" customHeight="1" x14ac:dyDescent="0.25">
      <c r="A466" s="23"/>
      <c r="B466" s="6" t="s">
        <v>537</v>
      </c>
      <c r="C466" s="6" t="s">
        <v>598</v>
      </c>
      <c r="D466" s="14" t="s">
        <v>114</v>
      </c>
      <c r="E466" s="118">
        <v>2000</v>
      </c>
      <c r="F466" s="120"/>
      <c r="G466" s="116"/>
      <c r="H466" s="116"/>
      <c r="I466" s="116"/>
      <c r="J466" s="109">
        <v>2000</v>
      </c>
      <c r="K466" s="113">
        <f t="shared" ref="K466:K529" si="279">J466/E466</f>
        <v>1</v>
      </c>
    </row>
    <row r="467" spans="1:11" s="31" customFormat="1" ht="31.5" customHeight="1" x14ac:dyDescent="0.25">
      <c r="A467" s="23"/>
      <c r="B467" s="5" t="s">
        <v>111</v>
      </c>
      <c r="C467" s="6" t="s">
        <v>381</v>
      </c>
      <c r="D467" s="13"/>
      <c r="E467" s="118">
        <f>E468+E471</f>
        <v>13808</v>
      </c>
      <c r="F467" s="118">
        <f t="shared" ref="F467:J467" si="280">F468+F471</f>
        <v>0</v>
      </c>
      <c r="G467" s="118">
        <f t="shared" si="280"/>
        <v>0</v>
      </c>
      <c r="H467" s="118">
        <f t="shared" si="280"/>
        <v>0</v>
      </c>
      <c r="I467" s="118">
        <f t="shared" si="280"/>
        <v>0</v>
      </c>
      <c r="J467" s="118">
        <f t="shared" si="280"/>
        <v>13788.9</v>
      </c>
      <c r="K467" s="113">
        <f t="shared" si="279"/>
        <v>0.99861674391657007</v>
      </c>
    </row>
    <row r="468" spans="1:11" s="31" customFormat="1" ht="63" hidden="1" x14ac:dyDescent="0.25">
      <c r="A468" s="23"/>
      <c r="B468" s="5" t="s">
        <v>337</v>
      </c>
      <c r="C468" s="6" t="s">
        <v>258</v>
      </c>
      <c r="D468" s="13"/>
      <c r="E468" s="118">
        <f>E469</f>
        <v>0</v>
      </c>
      <c r="F468" s="120"/>
      <c r="G468" s="116"/>
      <c r="H468" s="116"/>
      <c r="I468" s="116"/>
      <c r="J468" s="109"/>
      <c r="K468" s="113" t="e">
        <f t="shared" si="279"/>
        <v>#DIV/0!</v>
      </c>
    </row>
    <row r="469" spans="1:11" s="31" customFormat="1" ht="47.25" hidden="1" x14ac:dyDescent="0.25">
      <c r="A469" s="23"/>
      <c r="B469" s="6" t="s">
        <v>112</v>
      </c>
      <c r="C469" s="6" t="s">
        <v>259</v>
      </c>
      <c r="D469" s="13"/>
      <c r="E469" s="118">
        <f>E470</f>
        <v>0</v>
      </c>
      <c r="F469" s="120"/>
      <c r="G469" s="116"/>
      <c r="H469" s="116"/>
      <c r="I469" s="116"/>
      <c r="J469" s="109"/>
      <c r="K469" s="113" t="e">
        <f t="shared" si="279"/>
        <v>#DIV/0!</v>
      </c>
    </row>
    <row r="470" spans="1:11" s="31" customFormat="1" ht="31.5" hidden="1" x14ac:dyDescent="0.25">
      <c r="A470" s="23"/>
      <c r="B470" s="6" t="s">
        <v>14</v>
      </c>
      <c r="C470" s="6" t="s">
        <v>259</v>
      </c>
      <c r="D470" s="13" t="s">
        <v>5</v>
      </c>
      <c r="E470" s="118">
        <v>0</v>
      </c>
      <c r="F470" s="120"/>
      <c r="G470" s="116"/>
      <c r="H470" s="116"/>
      <c r="I470" s="116"/>
      <c r="J470" s="109"/>
      <c r="K470" s="113" t="e">
        <f t="shared" si="279"/>
        <v>#DIV/0!</v>
      </c>
    </row>
    <row r="471" spans="1:11" s="31" customFormat="1" ht="47.25" x14ac:dyDescent="0.25">
      <c r="A471" s="23"/>
      <c r="B471" s="6" t="s">
        <v>338</v>
      </c>
      <c r="C471" s="6" t="s">
        <v>260</v>
      </c>
      <c r="D471" s="13"/>
      <c r="E471" s="118">
        <f>E472+E474</f>
        <v>13808</v>
      </c>
      <c r="F471" s="118">
        <f t="shared" ref="F471:J471" si="281">F472+F474</f>
        <v>0</v>
      </c>
      <c r="G471" s="118">
        <f t="shared" si="281"/>
        <v>0</v>
      </c>
      <c r="H471" s="118">
        <f t="shared" si="281"/>
        <v>0</v>
      </c>
      <c r="I471" s="118">
        <f t="shared" si="281"/>
        <v>0</v>
      </c>
      <c r="J471" s="118">
        <f t="shared" si="281"/>
        <v>13788.9</v>
      </c>
      <c r="K471" s="113">
        <f t="shared" si="279"/>
        <v>0.99861674391657007</v>
      </c>
    </row>
    <row r="472" spans="1:11" s="31" customFormat="1" ht="47.25" hidden="1" x14ac:dyDescent="0.25">
      <c r="A472" s="23"/>
      <c r="B472" s="6" t="s">
        <v>522</v>
      </c>
      <c r="C472" s="6" t="s">
        <v>521</v>
      </c>
      <c r="D472" s="13"/>
      <c r="E472" s="118">
        <f>E473</f>
        <v>0</v>
      </c>
      <c r="F472" s="120"/>
      <c r="G472" s="116"/>
      <c r="H472" s="116"/>
      <c r="I472" s="116"/>
      <c r="J472" s="109">
        <v>0</v>
      </c>
      <c r="K472" s="113" t="e">
        <f t="shared" si="279"/>
        <v>#DIV/0!</v>
      </c>
    </row>
    <row r="473" spans="1:11" s="31" customFormat="1" ht="31.5" hidden="1" x14ac:dyDescent="0.25">
      <c r="A473" s="23"/>
      <c r="B473" s="6" t="s">
        <v>537</v>
      </c>
      <c r="C473" s="6" t="s">
        <v>521</v>
      </c>
      <c r="D473" s="13" t="s">
        <v>114</v>
      </c>
      <c r="E473" s="118">
        <v>0</v>
      </c>
      <c r="F473" s="120"/>
      <c r="G473" s="116"/>
      <c r="H473" s="116"/>
      <c r="I473" s="116"/>
      <c r="J473" s="109">
        <v>0</v>
      </c>
      <c r="K473" s="113" t="e">
        <f t="shared" si="279"/>
        <v>#DIV/0!</v>
      </c>
    </row>
    <row r="474" spans="1:11" s="31" customFormat="1" ht="62.25" customHeight="1" x14ac:dyDescent="0.25">
      <c r="A474" s="23"/>
      <c r="B474" s="6" t="s">
        <v>520</v>
      </c>
      <c r="C474" s="6" t="s">
        <v>261</v>
      </c>
      <c r="D474" s="13"/>
      <c r="E474" s="118">
        <f>E475</f>
        <v>13808</v>
      </c>
      <c r="F474" s="118">
        <f t="shared" ref="F474:J474" si="282">F475</f>
        <v>0</v>
      </c>
      <c r="G474" s="118">
        <f t="shared" si="282"/>
        <v>0</v>
      </c>
      <c r="H474" s="118">
        <f t="shared" si="282"/>
        <v>0</v>
      </c>
      <c r="I474" s="118">
        <f t="shared" si="282"/>
        <v>0</v>
      </c>
      <c r="J474" s="118">
        <f t="shared" si="282"/>
        <v>13788.9</v>
      </c>
      <c r="K474" s="113">
        <f t="shared" si="279"/>
        <v>0.99861674391657007</v>
      </c>
    </row>
    <row r="475" spans="1:11" s="31" customFormat="1" ht="30.75" customHeight="1" x14ac:dyDescent="0.25">
      <c r="A475" s="23"/>
      <c r="B475" s="9" t="s">
        <v>537</v>
      </c>
      <c r="C475" s="6" t="s">
        <v>261</v>
      </c>
      <c r="D475" s="14" t="s">
        <v>114</v>
      </c>
      <c r="E475" s="118">
        <v>13808</v>
      </c>
      <c r="F475" s="120"/>
      <c r="G475" s="116"/>
      <c r="H475" s="116"/>
      <c r="I475" s="116"/>
      <c r="J475" s="109">
        <v>13788.9</v>
      </c>
      <c r="K475" s="113">
        <f t="shared" si="279"/>
        <v>0.99861674391657007</v>
      </c>
    </row>
    <row r="476" spans="1:11" s="31" customFormat="1" ht="32.25" customHeight="1" x14ac:dyDescent="0.25">
      <c r="A476" s="23"/>
      <c r="B476" s="9" t="s">
        <v>263</v>
      </c>
      <c r="C476" s="6" t="s">
        <v>262</v>
      </c>
      <c r="D476" s="14"/>
      <c r="E476" s="118">
        <f>E477+E482</f>
        <v>24520.600000000002</v>
      </c>
      <c r="F476" s="118">
        <f t="shared" ref="F476:J476" si="283">F477+F482</f>
        <v>0</v>
      </c>
      <c r="G476" s="118">
        <f t="shared" si="283"/>
        <v>0</v>
      </c>
      <c r="H476" s="118">
        <f t="shared" si="283"/>
        <v>0</v>
      </c>
      <c r="I476" s="118">
        <f t="shared" si="283"/>
        <v>0</v>
      </c>
      <c r="J476" s="118">
        <f t="shared" si="283"/>
        <v>24432.5</v>
      </c>
      <c r="K476" s="113">
        <f t="shared" si="279"/>
        <v>0.99640710259944687</v>
      </c>
    </row>
    <row r="477" spans="1:11" s="31" customFormat="1" ht="16.5" customHeight="1" x14ac:dyDescent="0.25">
      <c r="A477" s="23"/>
      <c r="B477" s="11" t="s">
        <v>339</v>
      </c>
      <c r="C477" s="6" t="s">
        <v>264</v>
      </c>
      <c r="D477" s="13"/>
      <c r="E477" s="118">
        <f>E478</f>
        <v>20756.100000000002</v>
      </c>
      <c r="F477" s="118">
        <f t="shared" ref="F477:J477" si="284">F478</f>
        <v>0</v>
      </c>
      <c r="G477" s="118">
        <f t="shared" si="284"/>
        <v>0</v>
      </c>
      <c r="H477" s="118">
        <f t="shared" si="284"/>
        <v>0</v>
      </c>
      <c r="I477" s="118">
        <f t="shared" si="284"/>
        <v>0</v>
      </c>
      <c r="J477" s="111">
        <f t="shared" si="284"/>
        <v>20668.3</v>
      </c>
      <c r="K477" s="113">
        <f t="shared" si="279"/>
        <v>0.99576991824090255</v>
      </c>
    </row>
    <row r="478" spans="1:11" s="31" customFormat="1" ht="31.5" x14ac:dyDescent="0.25">
      <c r="A478" s="23"/>
      <c r="B478" s="6" t="s">
        <v>15</v>
      </c>
      <c r="C478" s="6" t="s">
        <v>265</v>
      </c>
      <c r="D478" s="13"/>
      <c r="E478" s="118">
        <f>E479+E480+E481</f>
        <v>20756.100000000002</v>
      </c>
      <c r="F478" s="118">
        <f t="shared" ref="F478:J478" si="285">F479+F480+F481</f>
        <v>0</v>
      </c>
      <c r="G478" s="118">
        <f t="shared" si="285"/>
        <v>0</v>
      </c>
      <c r="H478" s="118">
        <f t="shared" si="285"/>
        <v>0</v>
      </c>
      <c r="I478" s="118">
        <f t="shared" si="285"/>
        <v>0</v>
      </c>
      <c r="J478" s="118">
        <f t="shared" si="285"/>
        <v>20668.3</v>
      </c>
      <c r="K478" s="113">
        <f t="shared" si="279"/>
        <v>0.99576991824090255</v>
      </c>
    </row>
    <row r="479" spans="1:11" s="31" customFormat="1" ht="63.75" customHeight="1" x14ac:dyDescent="0.25">
      <c r="A479" s="23"/>
      <c r="B479" s="6" t="s">
        <v>68</v>
      </c>
      <c r="C479" s="6" t="s">
        <v>265</v>
      </c>
      <c r="D479" s="13" t="s">
        <v>6</v>
      </c>
      <c r="E479" s="118">
        <v>12634.1</v>
      </c>
      <c r="F479" s="120"/>
      <c r="G479" s="116"/>
      <c r="H479" s="116"/>
      <c r="I479" s="116"/>
      <c r="J479" s="109">
        <v>12619.4</v>
      </c>
      <c r="K479" s="113">
        <f t="shared" si="279"/>
        <v>0.99883648221875709</v>
      </c>
    </row>
    <row r="480" spans="1:11" s="31" customFormat="1" ht="31.5" x14ac:dyDescent="0.25">
      <c r="A480" s="23"/>
      <c r="B480" s="6" t="s">
        <v>14</v>
      </c>
      <c r="C480" s="6" t="s">
        <v>265</v>
      </c>
      <c r="D480" s="13" t="s">
        <v>5</v>
      </c>
      <c r="E480" s="118">
        <v>7884.8</v>
      </c>
      <c r="F480" s="120"/>
      <c r="G480" s="116"/>
      <c r="H480" s="116"/>
      <c r="I480" s="116"/>
      <c r="J480" s="109">
        <v>7883.4</v>
      </c>
      <c r="K480" s="113">
        <f t="shared" si="279"/>
        <v>0.99982244318181812</v>
      </c>
    </row>
    <row r="481" spans="1:11" s="31" customFormat="1" ht="15" customHeight="1" x14ac:dyDescent="0.25">
      <c r="A481" s="23"/>
      <c r="B481" s="6" t="s">
        <v>7</v>
      </c>
      <c r="C481" s="6" t="s">
        <v>265</v>
      </c>
      <c r="D481" s="13" t="s">
        <v>8</v>
      </c>
      <c r="E481" s="118">
        <v>237.2</v>
      </c>
      <c r="F481" s="120"/>
      <c r="G481" s="116"/>
      <c r="H481" s="116"/>
      <c r="I481" s="116"/>
      <c r="J481" s="109">
        <v>165.5</v>
      </c>
      <c r="K481" s="113">
        <f t="shared" si="279"/>
        <v>0.69772344013490728</v>
      </c>
    </row>
    <row r="482" spans="1:11" s="31" customFormat="1" x14ac:dyDescent="0.25">
      <c r="A482" s="23"/>
      <c r="B482" s="5" t="s">
        <v>519</v>
      </c>
      <c r="C482" s="6" t="s">
        <v>410</v>
      </c>
      <c r="D482" s="13"/>
      <c r="E482" s="118">
        <f>E483</f>
        <v>3764.5</v>
      </c>
      <c r="F482" s="118">
        <f t="shared" ref="F482:J482" si="286">F483</f>
        <v>0</v>
      </c>
      <c r="G482" s="118">
        <f t="shared" si="286"/>
        <v>0</v>
      </c>
      <c r="H482" s="118">
        <f t="shared" si="286"/>
        <v>0</v>
      </c>
      <c r="I482" s="118">
        <f t="shared" si="286"/>
        <v>0</v>
      </c>
      <c r="J482" s="118">
        <f t="shared" si="286"/>
        <v>3764.2</v>
      </c>
      <c r="K482" s="113">
        <f t="shared" si="279"/>
        <v>0.99992030814185151</v>
      </c>
    </row>
    <row r="483" spans="1:11" s="31" customFormat="1" ht="31.5" x14ac:dyDescent="0.25">
      <c r="A483" s="23"/>
      <c r="B483" s="11" t="s">
        <v>15</v>
      </c>
      <c r="C483" s="6" t="s">
        <v>411</v>
      </c>
      <c r="D483" s="13"/>
      <c r="E483" s="118">
        <f>E484+E485+E486</f>
        <v>3764.5</v>
      </c>
      <c r="F483" s="118">
        <f t="shared" ref="F483:J483" si="287">F484+F485+F486</f>
        <v>0</v>
      </c>
      <c r="G483" s="118">
        <f t="shared" si="287"/>
        <v>0</v>
      </c>
      <c r="H483" s="118">
        <f t="shared" si="287"/>
        <v>0</v>
      </c>
      <c r="I483" s="118">
        <f t="shared" si="287"/>
        <v>0</v>
      </c>
      <c r="J483" s="118">
        <f t="shared" si="287"/>
        <v>3764.2</v>
      </c>
      <c r="K483" s="113">
        <f t="shared" si="279"/>
        <v>0.99992030814185151</v>
      </c>
    </row>
    <row r="484" spans="1:11" s="31" customFormat="1" ht="62.25" customHeight="1" x14ac:dyDescent="0.25">
      <c r="A484" s="24"/>
      <c r="B484" s="6" t="s">
        <v>68</v>
      </c>
      <c r="C484" s="6" t="s">
        <v>411</v>
      </c>
      <c r="D484" s="13" t="s">
        <v>6</v>
      </c>
      <c r="E484" s="118">
        <v>3283.6</v>
      </c>
      <c r="F484" s="120"/>
      <c r="G484" s="116"/>
      <c r="H484" s="116"/>
      <c r="I484" s="116"/>
      <c r="J484" s="109">
        <v>3283.5</v>
      </c>
      <c r="K484" s="113">
        <f t="shared" si="279"/>
        <v>0.99996954562066032</v>
      </c>
    </row>
    <row r="485" spans="1:11" s="31" customFormat="1" ht="31.5" x14ac:dyDescent="0.25">
      <c r="A485" s="24"/>
      <c r="B485" s="6" t="s">
        <v>14</v>
      </c>
      <c r="C485" s="6" t="s">
        <v>411</v>
      </c>
      <c r="D485" s="13" t="s">
        <v>5</v>
      </c>
      <c r="E485" s="118">
        <v>479.5</v>
      </c>
      <c r="F485" s="120"/>
      <c r="G485" s="116"/>
      <c r="H485" s="116"/>
      <c r="I485" s="116"/>
      <c r="J485" s="109">
        <v>479.5</v>
      </c>
      <c r="K485" s="113">
        <f t="shared" si="279"/>
        <v>1</v>
      </c>
    </row>
    <row r="486" spans="1:11" s="31" customFormat="1" ht="15.75" customHeight="1" x14ac:dyDescent="0.25">
      <c r="A486" s="24"/>
      <c r="B486" s="6" t="s">
        <v>7</v>
      </c>
      <c r="C486" s="6" t="s">
        <v>411</v>
      </c>
      <c r="D486" s="13" t="s">
        <v>8</v>
      </c>
      <c r="E486" s="118">
        <v>1.4</v>
      </c>
      <c r="F486" s="119"/>
      <c r="G486" s="116"/>
      <c r="H486" s="116"/>
      <c r="I486" s="116"/>
      <c r="J486" s="109">
        <v>1.2</v>
      </c>
      <c r="K486" s="113">
        <f t="shared" si="279"/>
        <v>0.85714285714285721</v>
      </c>
    </row>
    <row r="487" spans="1:11" s="64" customFormat="1" ht="31.5" customHeight="1" x14ac:dyDescent="0.25">
      <c r="A487" s="24">
        <v>13</v>
      </c>
      <c r="B487" s="72" t="s">
        <v>115</v>
      </c>
      <c r="C487" s="16" t="s">
        <v>380</v>
      </c>
      <c r="D487" s="75"/>
      <c r="E487" s="115">
        <f>E488</f>
        <v>1300</v>
      </c>
      <c r="F487" s="115">
        <f t="shared" ref="F487:J487" si="288">F488</f>
        <v>0</v>
      </c>
      <c r="G487" s="115">
        <f t="shared" si="288"/>
        <v>0</v>
      </c>
      <c r="H487" s="115">
        <f t="shared" si="288"/>
        <v>0</v>
      </c>
      <c r="I487" s="115">
        <f t="shared" si="288"/>
        <v>0</v>
      </c>
      <c r="J487" s="115">
        <f t="shared" si="288"/>
        <v>1300</v>
      </c>
      <c r="K487" s="114">
        <f t="shared" si="279"/>
        <v>1</v>
      </c>
    </row>
    <row r="488" spans="1:11" s="31" customFormat="1" x14ac:dyDescent="0.25">
      <c r="A488" s="24"/>
      <c r="B488" s="5" t="s">
        <v>74</v>
      </c>
      <c r="C488" s="6" t="s">
        <v>379</v>
      </c>
      <c r="D488" s="13"/>
      <c r="E488" s="118">
        <f>E489</f>
        <v>1300</v>
      </c>
      <c r="F488" s="118">
        <f t="shared" ref="F488:J488" si="289">F489</f>
        <v>0</v>
      </c>
      <c r="G488" s="118">
        <f t="shared" si="289"/>
        <v>0</v>
      </c>
      <c r="H488" s="118">
        <f t="shared" si="289"/>
        <v>0</v>
      </c>
      <c r="I488" s="118">
        <f t="shared" si="289"/>
        <v>0</v>
      </c>
      <c r="J488" s="118">
        <f t="shared" si="289"/>
        <v>1300</v>
      </c>
      <c r="K488" s="113">
        <f t="shared" si="279"/>
        <v>1</v>
      </c>
    </row>
    <row r="489" spans="1:11" s="31" customFormat="1" ht="46.5" customHeight="1" x14ac:dyDescent="0.25">
      <c r="A489" s="24"/>
      <c r="B489" s="5" t="s">
        <v>340</v>
      </c>
      <c r="C489" s="6" t="s">
        <v>266</v>
      </c>
      <c r="D489" s="13"/>
      <c r="E489" s="118">
        <f>E492+E490</f>
        <v>1300</v>
      </c>
      <c r="F489" s="118">
        <f t="shared" ref="F489:J489" si="290">F492+F490</f>
        <v>0</v>
      </c>
      <c r="G489" s="118">
        <f t="shared" si="290"/>
        <v>0</v>
      </c>
      <c r="H489" s="118">
        <f t="shared" si="290"/>
        <v>0</v>
      </c>
      <c r="I489" s="118">
        <f t="shared" si="290"/>
        <v>0</v>
      </c>
      <c r="J489" s="118">
        <f t="shared" si="290"/>
        <v>1300</v>
      </c>
      <c r="K489" s="113">
        <f t="shared" si="279"/>
        <v>1</v>
      </c>
    </row>
    <row r="490" spans="1:11" s="31" customFormat="1" ht="31.5" x14ac:dyDescent="0.25">
      <c r="A490" s="24"/>
      <c r="B490" s="26" t="s">
        <v>152</v>
      </c>
      <c r="C490" s="26" t="s">
        <v>624</v>
      </c>
      <c r="D490" s="37"/>
      <c r="E490" s="118">
        <f>E491</f>
        <v>600</v>
      </c>
      <c r="F490" s="118">
        <f t="shared" ref="F490:J490" si="291">F491</f>
        <v>0</v>
      </c>
      <c r="G490" s="118">
        <f t="shared" si="291"/>
        <v>0</v>
      </c>
      <c r="H490" s="118">
        <f t="shared" si="291"/>
        <v>0</v>
      </c>
      <c r="I490" s="118">
        <f t="shared" si="291"/>
        <v>0</v>
      </c>
      <c r="J490" s="118">
        <f t="shared" si="291"/>
        <v>600</v>
      </c>
      <c r="K490" s="113">
        <f t="shared" si="279"/>
        <v>1</v>
      </c>
    </row>
    <row r="491" spans="1:11" s="31" customFormat="1" ht="31.5" x14ac:dyDescent="0.25">
      <c r="A491" s="24"/>
      <c r="B491" s="26" t="s">
        <v>14</v>
      </c>
      <c r="C491" s="26" t="s">
        <v>624</v>
      </c>
      <c r="D491" s="37" t="s">
        <v>5</v>
      </c>
      <c r="E491" s="118">
        <v>600</v>
      </c>
      <c r="F491" s="120"/>
      <c r="G491" s="116"/>
      <c r="H491" s="116"/>
      <c r="I491" s="116"/>
      <c r="J491" s="109">
        <v>600</v>
      </c>
      <c r="K491" s="113">
        <f t="shared" si="279"/>
        <v>1</v>
      </c>
    </row>
    <row r="492" spans="1:11" s="31" customFormat="1" ht="31.5" x14ac:dyDescent="0.25">
      <c r="A492" s="24"/>
      <c r="B492" s="26" t="s">
        <v>152</v>
      </c>
      <c r="C492" s="26" t="s">
        <v>408</v>
      </c>
      <c r="D492" s="37"/>
      <c r="E492" s="118">
        <f>E493</f>
        <v>700</v>
      </c>
      <c r="F492" s="118">
        <f t="shared" ref="F492:J492" si="292">F493</f>
        <v>0</v>
      </c>
      <c r="G492" s="118">
        <f t="shared" si="292"/>
        <v>0</v>
      </c>
      <c r="H492" s="118">
        <f t="shared" si="292"/>
        <v>0</v>
      </c>
      <c r="I492" s="118">
        <f t="shared" si="292"/>
        <v>0</v>
      </c>
      <c r="J492" s="118">
        <f t="shared" si="292"/>
        <v>700</v>
      </c>
      <c r="K492" s="113">
        <f t="shared" si="279"/>
        <v>1</v>
      </c>
    </row>
    <row r="493" spans="1:11" s="31" customFormat="1" ht="31.5" x14ac:dyDescent="0.25">
      <c r="A493" s="24"/>
      <c r="B493" s="26" t="s">
        <v>14</v>
      </c>
      <c r="C493" s="26" t="s">
        <v>408</v>
      </c>
      <c r="D493" s="37" t="s">
        <v>5</v>
      </c>
      <c r="E493" s="118">
        <v>700</v>
      </c>
      <c r="F493" s="120"/>
      <c r="G493" s="116"/>
      <c r="H493" s="116"/>
      <c r="I493" s="116"/>
      <c r="J493" s="109">
        <v>700</v>
      </c>
      <c r="K493" s="113">
        <f t="shared" si="279"/>
        <v>1</v>
      </c>
    </row>
    <row r="494" spans="1:11" s="64" customFormat="1" ht="47.25" customHeight="1" x14ac:dyDescent="0.25">
      <c r="A494" s="24">
        <v>14</v>
      </c>
      <c r="B494" s="72" t="s">
        <v>116</v>
      </c>
      <c r="C494" s="18" t="s">
        <v>378</v>
      </c>
      <c r="D494" s="3"/>
      <c r="E494" s="115">
        <f>E495+E504+E509</f>
        <v>28962.199999999997</v>
      </c>
      <c r="F494" s="115">
        <f t="shared" ref="F494:J494" si="293">F495+F504+F509</f>
        <v>0</v>
      </c>
      <c r="G494" s="115">
        <f t="shared" si="293"/>
        <v>0</v>
      </c>
      <c r="H494" s="115">
        <f t="shared" si="293"/>
        <v>0</v>
      </c>
      <c r="I494" s="115">
        <f t="shared" si="293"/>
        <v>0</v>
      </c>
      <c r="J494" s="115">
        <f t="shared" si="293"/>
        <v>28823.499999999996</v>
      </c>
      <c r="K494" s="114">
        <f t="shared" si="279"/>
        <v>0.99521099916442812</v>
      </c>
    </row>
    <row r="495" spans="1:11" s="31" customFormat="1" ht="47.25" customHeight="1" x14ac:dyDescent="0.25">
      <c r="A495" s="23"/>
      <c r="B495" s="5" t="s">
        <v>117</v>
      </c>
      <c r="C495" s="9" t="s">
        <v>377</v>
      </c>
      <c r="D495" s="12"/>
      <c r="E495" s="118">
        <f>E496+E501</f>
        <v>3601.9</v>
      </c>
      <c r="F495" s="118">
        <f t="shared" ref="F495:J495" si="294">F496+F501</f>
        <v>0</v>
      </c>
      <c r="G495" s="118">
        <f t="shared" si="294"/>
        <v>0</v>
      </c>
      <c r="H495" s="118">
        <f t="shared" si="294"/>
        <v>0</v>
      </c>
      <c r="I495" s="118">
        <f t="shared" si="294"/>
        <v>0</v>
      </c>
      <c r="J495" s="118">
        <f t="shared" si="294"/>
        <v>3598.5</v>
      </c>
      <c r="K495" s="113">
        <f t="shared" si="279"/>
        <v>0.99905605374940998</v>
      </c>
    </row>
    <row r="496" spans="1:11" s="31" customFormat="1" ht="46.5" customHeight="1" x14ac:dyDescent="0.25">
      <c r="A496" s="23"/>
      <c r="B496" s="5" t="s">
        <v>662</v>
      </c>
      <c r="C496" s="9" t="s">
        <v>267</v>
      </c>
      <c r="D496" s="12"/>
      <c r="E496" s="118">
        <f>E497+E499</f>
        <v>3571.9</v>
      </c>
      <c r="F496" s="118">
        <f t="shared" ref="F496:J496" si="295">F497+F499</f>
        <v>0</v>
      </c>
      <c r="G496" s="118">
        <f t="shared" si="295"/>
        <v>0</v>
      </c>
      <c r="H496" s="118">
        <f t="shared" si="295"/>
        <v>0</v>
      </c>
      <c r="I496" s="118">
        <f t="shared" si="295"/>
        <v>0</v>
      </c>
      <c r="J496" s="118">
        <f t="shared" si="295"/>
        <v>3568.5</v>
      </c>
      <c r="K496" s="113">
        <f t="shared" si="279"/>
        <v>0.99904812564741452</v>
      </c>
    </row>
    <row r="497" spans="1:11" s="31" customFormat="1" ht="30.75" customHeight="1" x14ac:dyDescent="0.25">
      <c r="A497" s="23"/>
      <c r="B497" s="5" t="s">
        <v>118</v>
      </c>
      <c r="C497" s="9" t="s">
        <v>402</v>
      </c>
      <c r="D497" s="12"/>
      <c r="E497" s="118">
        <f>E498</f>
        <v>3520</v>
      </c>
      <c r="F497" s="118">
        <f t="shared" ref="F497:J497" si="296">F498</f>
        <v>0</v>
      </c>
      <c r="G497" s="118">
        <f t="shared" si="296"/>
        <v>0</v>
      </c>
      <c r="H497" s="118">
        <f t="shared" si="296"/>
        <v>0</v>
      </c>
      <c r="I497" s="118">
        <f t="shared" si="296"/>
        <v>0</v>
      </c>
      <c r="J497" s="118">
        <f t="shared" si="296"/>
        <v>3516.6</v>
      </c>
      <c r="K497" s="113">
        <f t="shared" si="279"/>
        <v>0.9990340909090909</v>
      </c>
    </row>
    <row r="498" spans="1:11" s="31" customFormat="1" ht="31.5" x14ac:dyDescent="0.25">
      <c r="A498" s="23"/>
      <c r="B498" s="6" t="s">
        <v>14</v>
      </c>
      <c r="C498" s="9" t="s">
        <v>402</v>
      </c>
      <c r="D498" s="12" t="s">
        <v>5</v>
      </c>
      <c r="E498" s="118">
        <v>3520</v>
      </c>
      <c r="F498" s="120"/>
      <c r="G498" s="116"/>
      <c r="H498" s="116"/>
      <c r="I498" s="116"/>
      <c r="J498" s="109">
        <v>3516.6</v>
      </c>
      <c r="K498" s="113">
        <f t="shared" si="279"/>
        <v>0.9990340909090909</v>
      </c>
    </row>
    <row r="499" spans="1:11" s="31" customFormat="1" ht="49.5" customHeight="1" x14ac:dyDescent="0.25">
      <c r="A499" s="23"/>
      <c r="B499" s="41" t="s">
        <v>564</v>
      </c>
      <c r="C499" s="28" t="s">
        <v>563</v>
      </c>
      <c r="D499" s="42"/>
      <c r="E499" s="118">
        <f>E500</f>
        <v>51.9</v>
      </c>
      <c r="F499" s="118">
        <f t="shared" ref="F499:J499" si="297">F500</f>
        <v>0</v>
      </c>
      <c r="G499" s="118">
        <f t="shared" si="297"/>
        <v>0</v>
      </c>
      <c r="H499" s="118">
        <f t="shared" si="297"/>
        <v>0</v>
      </c>
      <c r="I499" s="118">
        <f t="shared" si="297"/>
        <v>0</v>
      </c>
      <c r="J499" s="118">
        <f t="shared" si="297"/>
        <v>51.9</v>
      </c>
      <c r="K499" s="113">
        <f t="shared" si="279"/>
        <v>1</v>
      </c>
    </row>
    <row r="500" spans="1:11" s="31" customFormat="1" ht="32.25" customHeight="1" x14ac:dyDescent="0.25">
      <c r="A500" s="23"/>
      <c r="B500" s="41" t="s">
        <v>14</v>
      </c>
      <c r="C500" s="28" t="s">
        <v>563</v>
      </c>
      <c r="D500" s="42" t="s">
        <v>5</v>
      </c>
      <c r="E500" s="118">
        <v>51.9</v>
      </c>
      <c r="F500" s="120"/>
      <c r="G500" s="116"/>
      <c r="H500" s="116"/>
      <c r="I500" s="116"/>
      <c r="J500" s="109">
        <v>51.9</v>
      </c>
      <c r="K500" s="113">
        <f t="shared" si="279"/>
        <v>1</v>
      </c>
    </row>
    <row r="501" spans="1:11" s="31" customFormat="1" ht="31.5" x14ac:dyDescent="0.25">
      <c r="A501" s="23"/>
      <c r="B501" s="30" t="s">
        <v>405</v>
      </c>
      <c r="C501" s="9" t="s">
        <v>269</v>
      </c>
      <c r="D501" s="12"/>
      <c r="E501" s="118">
        <f>E502</f>
        <v>30</v>
      </c>
      <c r="F501" s="118">
        <f t="shared" ref="F501:J501" si="298">F502</f>
        <v>0</v>
      </c>
      <c r="G501" s="118">
        <f t="shared" si="298"/>
        <v>0</v>
      </c>
      <c r="H501" s="118">
        <f t="shared" si="298"/>
        <v>0</v>
      </c>
      <c r="I501" s="118">
        <f t="shared" si="298"/>
        <v>0</v>
      </c>
      <c r="J501" s="118">
        <f t="shared" si="298"/>
        <v>30</v>
      </c>
      <c r="K501" s="113">
        <f t="shared" si="279"/>
        <v>1</v>
      </c>
    </row>
    <row r="502" spans="1:11" s="31" customFormat="1" ht="17.25" customHeight="1" x14ac:dyDescent="0.25">
      <c r="A502" s="23"/>
      <c r="B502" s="30" t="s">
        <v>268</v>
      </c>
      <c r="C502" s="9" t="s">
        <v>270</v>
      </c>
      <c r="D502" s="12"/>
      <c r="E502" s="118">
        <f>E503</f>
        <v>30</v>
      </c>
      <c r="F502" s="118">
        <f t="shared" ref="F502:J502" si="299">F503</f>
        <v>0</v>
      </c>
      <c r="G502" s="118">
        <f t="shared" si="299"/>
        <v>0</v>
      </c>
      <c r="H502" s="118">
        <f t="shared" si="299"/>
        <v>0</v>
      </c>
      <c r="I502" s="118">
        <f t="shared" si="299"/>
        <v>0</v>
      </c>
      <c r="J502" s="118">
        <f t="shared" si="299"/>
        <v>30</v>
      </c>
      <c r="K502" s="113">
        <f t="shared" si="279"/>
        <v>1</v>
      </c>
    </row>
    <row r="503" spans="1:11" s="31" customFormat="1" ht="31.5" x14ac:dyDescent="0.25">
      <c r="A503" s="23"/>
      <c r="B503" s="30" t="s">
        <v>14</v>
      </c>
      <c r="C503" s="9" t="s">
        <v>270</v>
      </c>
      <c r="D503" s="12" t="s">
        <v>5</v>
      </c>
      <c r="E503" s="118">
        <v>30</v>
      </c>
      <c r="F503" s="120"/>
      <c r="G503" s="116"/>
      <c r="H503" s="116"/>
      <c r="I503" s="116"/>
      <c r="J503" s="109">
        <v>30</v>
      </c>
      <c r="K503" s="113">
        <f t="shared" si="279"/>
        <v>1</v>
      </c>
    </row>
    <row r="504" spans="1:11" s="31" customFormat="1" ht="31.5" x14ac:dyDescent="0.25">
      <c r="A504" s="23"/>
      <c r="B504" s="5" t="s">
        <v>119</v>
      </c>
      <c r="C504" s="6" t="s">
        <v>376</v>
      </c>
      <c r="D504" s="13"/>
      <c r="E504" s="118">
        <f>E505</f>
        <v>3200</v>
      </c>
      <c r="F504" s="118">
        <f t="shared" ref="F504:J504" si="300">F505</f>
        <v>0</v>
      </c>
      <c r="G504" s="118">
        <f t="shared" si="300"/>
        <v>0</v>
      </c>
      <c r="H504" s="118">
        <f t="shared" si="300"/>
        <v>0</v>
      </c>
      <c r="I504" s="118">
        <f t="shared" si="300"/>
        <v>0</v>
      </c>
      <c r="J504" s="118">
        <f t="shared" si="300"/>
        <v>3183.2</v>
      </c>
      <c r="K504" s="113">
        <f t="shared" si="279"/>
        <v>0.99474999999999991</v>
      </c>
    </row>
    <row r="505" spans="1:11" s="31" customFormat="1" ht="47.25" customHeight="1" x14ac:dyDescent="0.25">
      <c r="A505" s="23"/>
      <c r="B505" s="5" t="s">
        <v>341</v>
      </c>
      <c r="C505" s="6" t="s">
        <v>271</v>
      </c>
      <c r="D505" s="13"/>
      <c r="E505" s="118">
        <f>E506</f>
        <v>3200</v>
      </c>
      <c r="F505" s="118">
        <f t="shared" ref="F505:J505" si="301">F506</f>
        <v>0</v>
      </c>
      <c r="G505" s="118">
        <f t="shared" si="301"/>
        <v>0</v>
      </c>
      <c r="H505" s="118">
        <f t="shared" si="301"/>
        <v>0</v>
      </c>
      <c r="I505" s="118">
        <f t="shared" si="301"/>
        <v>0</v>
      </c>
      <c r="J505" s="118">
        <f t="shared" si="301"/>
        <v>3183.2</v>
      </c>
      <c r="K505" s="113">
        <f t="shared" si="279"/>
        <v>0.99474999999999991</v>
      </c>
    </row>
    <row r="506" spans="1:11" s="31" customFormat="1" ht="30" customHeight="1" x14ac:dyDescent="0.25">
      <c r="A506" s="24"/>
      <c r="B506" s="5" t="s">
        <v>120</v>
      </c>
      <c r="C506" s="6" t="s">
        <v>403</v>
      </c>
      <c r="D506" s="13"/>
      <c r="E506" s="118">
        <f>E507</f>
        <v>3200</v>
      </c>
      <c r="F506" s="118">
        <f t="shared" ref="F506:J506" si="302">F507</f>
        <v>0</v>
      </c>
      <c r="G506" s="118">
        <f t="shared" si="302"/>
        <v>0</v>
      </c>
      <c r="H506" s="118">
        <f t="shared" si="302"/>
        <v>0</v>
      </c>
      <c r="I506" s="118">
        <f t="shared" si="302"/>
        <v>0</v>
      </c>
      <c r="J506" s="118">
        <f t="shared" si="302"/>
        <v>3183.2</v>
      </c>
      <c r="K506" s="113">
        <f t="shared" si="279"/>
        <v>0.99474999999999991</v>
      </c>
    </row>
    <row r="507" spans="1:11" s="31" customFormat="1" ht="31.5" x14ac:dyDescent="0.25">
      <c r="A507" s="24"/>
      <c r="B507" s="6" t="s">
        <v>14</v>
      </c>
      <c r="C507" s="6" t="s">
        <v>403</v>
      </c>
      <c r="D507" s="13" t="s">
        <v>5</v>
      </c>
      <c r="E507" s="118">
        <v>3200</v>
      </c>
      <c r="F507" s="120"/>
      <c r="G507" s="116"/>
      <c r="H507" s="116"/>
      <c r="I507" s="116"/>
      <c r="J507" s="109">
        <v>3183.2</v>
      </c>
      <c r="K507" s="113">
        <f t="shared" si="279"/>
        <v>0.99474999999999991</v>
      </c>
    </row>
    <row r="508" spans="1:11" s="31" customFormat="1" ht="28.5" customHeight="1" x14ac:dyDescent="0.25">
      <c r="A508" s="23"/>
      <c r="B508" s="5" t="s">
        <v>121</v>
      </c>
      <c r="C508" s="6" t="s">
        <v>375</v>
      </c>
      <c r="D508" s="13"/>
      <c r="E508" s="118">
        <f>E509</f>
        <v>22160.3</v>
      </c>
      <c r="F508" s="118">
        <f t="shared" ref="F508:J508" si="303">F509</f>
        <v>0</v>
      </c>
      <c r="G508" s="118">
        <f t="shared" si="303"/>
        <v>0</v>
      </c>
      <c r="H508" s="118">
        <f t="shared" si="303"/>
        <v>0</v>
      </c>
      <c r="I508" s="118">
        <f t="shared" si="303"/>
        <v>0</v>
      </c>
      <c r="J508" s="118">
        <f t="shared" si="303"/>
        <v>22041.799999999996</v>
      </c>
      <c r="K508" s="113">
        <f t="shared" si="279"/>
        <v>0.99465259946841855</v>
      </c>
    </row>
    <row r="509" spans="1:11" s="31" customFormat="1" ht="48" customHeight="1" x14ac:dyDescent="0.25">
      <c r="A509" s="23"/>
      <c r="B509" s="5" t="s">
        <v>342</v>
      </c>
      <c r="C509" s="6" t="s">
        <v>272</v>
      </c>
      <c r="D509" s="13"/>
      <c r="E509" s="118">
        <f>E510</f>
        <v>22160.3</v>
      </c>
      <c r="F509" s="118">
        <f t="shared" ref="F509:J509" si="304">F510</f>
        <v>0</v>
      </c>
      <c r="G509" s="118">
        <f t="shared" si="304"/>
        <v>0</v>
      </c>
      <c r="H509" s="118">
        <f t="shared" si="304"/>
        <v>0</v>
      </c>
      <c r="I509" s="118">
        <f t="shared" si="304"/>
        <v>0</v>
      </c>
      <c r="J509" s="118">
        <f t="shared" si="304"/>
        <v>22041.799999999996</v>
      </c>
      <c r="K509" s="113">
        <f t="shared" si="279"/>
        <v>0.99465259946841855</v>
      </c>
    </row>
    <row r="510" spans="1:11" s="31" customFormat="1" ht="31.5" x14ac:dyDescent="0.25">
      <c r="A510" s="24"/>
      <c r="B510" s="11" t="s">
        <v>15</v>
      </c>
      <c r="C510" s="6" t="s">
        <v>404</v>
      </c>
      <c r="D510" s="13"/>
      <c r="E510" s="118">
        <f>E511+E512+E513</f>
        <v>22160.3</v>
      </c>
      <c r="F510" s="118">
        <f t="shared" ref="F510:J510" si="305">F511+F512+F513</f>
        <v>0</v>
      </c>
      <c r="G510" s="118">
        <f t="shared" si="305"/>
        <v>0</v>
      </c>
      <c r="H510" s="118">
        <f t="shared" si="305"/>
        <v>0</v>
      </c>
      <c r="I510" s="118">
        <f t="shared" si="305"/>
        <v>0</v>
      </c>
      <c r="J510" s="118">
        <f t="shared" si="305"/>
        <v>22041.799999999996</v>
      </c>
      <c r="K510" s="113">
        <f t="shared" si="279"/>
        <v>0.99465259946841855</v>
      </c>
    </row>
    <row r="511" spans="1:11" s="31" customFormat="1" ht="60.75" customHeight="1" x14ac:dyDescent="0.25">
      <c r="A511" s="23"/>
      <c r="B511" s="6" t="s">
        <v>68</v>
      </c>
      <c r="C511" s="6" t="s">
        <v>404</v>
      </c>
      <c r="D511" s="13" t="s">
        <v>6</v>
      </c>
      <c r="E511" s="118">
        <v>15237.7</v>
      </c>
      <c r="F511" s="120"/>
      <c r="G511" s="116"/>
      <c r="H511" s="116"/>
      <c r="I511" s="116"/>
      <c r="J511" s="109">
        <v>15149.8</v>
      </c>
      <c r="K511" s="113">
        <f t="shared" si="279"/>
        <v>0.99423141287727146</v>
      </c>
    </row>
    <row r="512" spans="1:11" s="31" customFormat="1" ht="31.5" x14ac:dyDescent="0.25">
      <c r="A512" s="24"/>
      <c r="B512" s="6" t="s">
        <v>14</v>
      </c>
      <c r="C512" s="6" t="s">
        <v>404</v>
      </c>
      <c r="D512" s="13" t="s">
        <v>5</v>
      </c>
      <c r="E512" s="118">
        <v>6914.9</v>
      </c>
      <c r="F512" s="120"/>
      <c r="G512" s="116"/>
      <c r="H512" s="116"/>
      <c r="I512" s="116"/>
      <c r="J512" s="109">
        <v>6884.4</v>
      </c>
      <c r="K512" s="113">
        <f t="shared" si="279"/>
        <v>0.99558923484070627</v>
      </c>
    </row>
    <row r="513" spans="1:11" s="31" customFormat="1" ht="13.5" customHeight="1" x14ac:dyDescent="0.25">
      <c r="A513" s="24"/>
      <c r="B513" s="6" t="s">
        <v>7</v>
      </c>
      <c r="C513" s="6" t="s">
        <v>404</v>
      </c>
      <c r="D513" s="13" t="s">
        <v>8</v>
      </c>
      <c r="E513" s="118">
        <v>7.7</v>
      </c>
      <c r="F513" s="120"/>
      <c r="G513" s="116"/>
      <c r="H513" s="116"/>
      <c r="I513" s="116"/>
      <c r="J513" s="109">
        <v>7.6</v>
      </c>
      <c r="K513" s="113">
        <f t="shared" si="279"/>
        <v>0.9870129870129869</v>
      </c>
    </row>
    <row r="514" spans="1:11" s="64" customFormat="1" ht="31.5" x14ac:dyDescent="0.25">
      <c r="A514" s="24">
        <v>15</v>
      </c>
      <c r="B514" s="21" t="s">
        <v>122</v>
      </c>
      <c r="C514" s="16" t="s">
        <v>374</v>
      </c>
      <c r="D514" s="75"/>
      <c r="E514" s="115">
        <f>E515</f>
        <v>1780.2</v>
      </c>
      <c r="F514" s="115">
        <f t="shared" ref="F514:J514" si="306">F515</f>
        <v>0</v>
      </c>
      <c r="G514" s="115">
        <f t="shared" si="306"/>
        <v>0</v>
      </c>
      <c r="H514" s="115">
        <f t="shared" si="306"/>
        <v>0</v>
      </c>
      <c r="I514" s="115">
        <f t="shared" si="306"/>
        <v>0</v>
      </c>
      <c r="J514" s="115">
        <f t="shared" si="306"/>
        <v>1710</v>
      </c>
      <c r="K514" s="114">
        <f t="shared" si="279"/>
        <v>0.96056622851365014</v>
      </c>
    </row>
    <row r="515" spans="1:11" s="31" customFormat="1" ht="31.5" x14ac:dyDescent="0.25">
      <c r="A515" s="23"/>
      <c r="B515" s="19" t="s">
        <v>514</v>
      </c>
      <c r="C515" s="6" t="s">
        <v>373</v>
      </c>
      <c r="D515" s="13"/>
      <c r="E515" s="118">
        <f>E516</f>
        <v>1780.2</v>
      </c>
      <c r="F515" s="118">
        <f t="shared" ref="F515:J515" si="307">F516</f>
        <v>0</v>
      </c>
      <c r="G515" s="118">
        <f t="shared" si="307"/>
        <v>0</v>
      </c>
      <c r="H515" s="118">
        <f t="shared" si="307"/>
        <v>0</v>
      </c>
      <c r="I515" s="118">
        <f t="shared" si="307"/>
        <v>0</v>
      </c>
      <c r="J515" s="118">
        <f t="shared" si="307"/>
        <v>1710</v>
      </c>
      <c r="K515" s="113">
        <f t="shared" si="279"/>
        <v>0.96056622851365014</v>
      </c>
    </row>
    <row r="516" spans="1:11" s="31" customFormat="1" ht="31.5" x14ac:dyDescent="0.25">
      <c r="A516" s="24"/>
      <c r="B516" s="11" t="s">
        <v>13</v>
      </c>
      <c r="C516" s="6" t="s">
        <v>372</v>
      </c>
      <c r="D516" s="13"/>
      <c r="E516" s="121">
        <f>E517</f>
        <v>1780.2</v>
      </c>
      <c r="F516" s="121">
        <f t="shared" ref="F516:J516" si="308">F517</f>
        <v>0</v>
      </c>
      <c r="G516" s="121">
        <f t="shared" si="308"/>
        <v>0</v>
      </c>
      <c r="H516" s="121">
        <f t="shared" si="308"/>
        <v>0</v>
      </c>
      <c r="I516" s="121">
        <f t="shared" si="308"/>
        <v>0</v>
      </c>
      <c r="J516" s="121">
        <f t="shared" si="308"/>
        <v>1710</v>
      </c>
      <c r="K516" s="113">
        <f t="shared" si="279"/>
        <v>0.96056622851365014</v>
      </c>
    </row>
    <row r="517" spans="1:11" s="31" customFormat="1" ht="61.5" customHeight="1" x14ac:dyDescent="0.25">
      <c r="A517" s="24"/>
      <c r="B517" s="6" t="s">
        <v>68</v>
      </c>
      <c r="C517" s="6" t="s">
        <v>372</v>
      </c>
      <c r="D517" s="13" t="s">
        <v>6</v>
      </c>
      <c r="E517" s="118">
        <v>1780.2</v>
      </c>
      <c r="F517" s="120"/>
      <c r="G517" s="116"/>
      <c r="H517" s="116"/>
      <c r="I517" s="116"/>
      <c r="J517" s="109">
        <v>1710</v>
      </c>
      <c r="K517" s="113">
        <f t="shared" si="279"/>
        <v>0.96056622851365014</v>
      </c>
    </row>
    <row r="518" spans="1:11" s="64" customFormat="1" ht="31.5" x14ac:dyDescent="0.25">
      <c r="A518" s="24">
        <v>16</v>
      </c>
      <c r="B518" s="21" t="s">
        <v>123</v>
      </c>
      <c r="C518" s="17" t="s">
        <v>371</v>
      </c>
      <c r="D518" s="81"/>
      <c r="E518" s="115">
        <f>E519</f>
        <v>21.3</v>
      </c>
      <c r="F518" s="115">
        <f t="shared" ref="F518:J518" si="309">F519</f>
        <v>0</v>
      </c>
      <c r="G518" s="115">
        <f t="shared" si="309"/>
        <v>0</v>
      </c>
      <c r="H518" s="115">
        <f t="shared" si="309"/>
        <v>0</v>
      </c>
      <c r="I518" s="115">
        <f t="shared" si="309"/>
        <v>0</v>
      </c>
      <c r="J518" s="115">
        <f t="shared" si="309"/>
        <v>21.3</v>
      </c>
      <c r="K518" s="114">
        <f t="shared" si="279"/>
        <v>1</v>
      </c>
    </row>
    <row r="519" spans="1:11" s="31" customFormat="1" ht="29.25" customHeight="1" x14ac:dyDescent="0.25">
      <c r="A519" s="24"/>
      <c r="B519" s="19" t="s">
        <v>124</v>
      </c>
      <c r="C519" s="7" t="s">
        <v>370</v>
      </c>
      <c r="D519" s="15"/>
      <c r="E519" s="118">
        <f>E520</f>
        <v>21.3</v>
      </c>
      <c r="F519" s="118">
        <f t="shared" ref="F519:J519" si="310">F520</f>
        <v>0</v>
      </c>
      <c r="G519" s="118">
        <f t="shared" si="310"/>
        <v>0</v>
      </c>
      <c r="H519" s="118">
        <f t="shared" si="310"/>
        <v>0</v>
      </c>
      <c r="I519" s="118">
        <f t="shared" si="310"/>
        <v>0</v>
      </c>
      <c r="J519" s="118">
        <f t="shared" si="310"/>
        <v>21.3</v>
      </c>
      <c r="K519" s="113">
        <f t="shared" si="279"/>
        <v>1</v>
      </c>
    </row>
    <row r="520" spans="1:11" s="31" customFormat="1" ht="15" customHeight="1" x14ac:dyDescent="0.25">
      <c r="A520" s="24"/>
      <c r="B520" s="11" t="s">
        <v>13</v>
      </c>
      <c r="C520" s="7" t="s">
        <v>369</v>
      </c>
      <c r="D520" s="20"/>
      <c r="E520" s="118">
        <f>E521</f>
        <v>21.3</v>
      </c>
      <c r="F520" s="118">
        <f t="shared" ref="F520:J520" si="311">F521</f>
        <v>0</v>
      </c>
      <c r="G520" s="118">
        <f t="shared" si="311"/>
        <v>0</v>
      </c>
      <c r="H520" s="118">
        <f t="shared" si="311"/>
        <v>0</v>
      </c>
      <c r="I520" s="118">
        <f t="shared" si="311"/>
        <v>0</v>
      </c>
      <c r="J520" s="118">
        <f t="shared" si="311"/>
        <v>21.3</v>
      </c>
      <c r="K520" s="113">
        <f t="shared" si="279"/>
        <v>1</v>
      </c>
    </row>
    <row r="521" spans="1:11" s="31" customFormat="1" ht="31.5" x14ac:dyDescent="0.25">
      <c r="A521" s="24"/>
      <c r="B521" s="6" t="s">
        <v>14</v>
      </c>
      <c r="C521" s="7" t="s">
        <v>369</v>
      </c>
      <c r="D521" s="20" t="s">
        <v>5</v>
      </c>
      <c r="E521" s="118">
        <v>21.3</v>
      </c>
      <c r="F521" s="120"/>
      <c r="G521" s="116"/>
      <c r="H521" s="116"/>
      <c r="I521" s="116"/>
      <c r="J521" s="109">
        <v>21.3</v>
      </c>
      <c r="K521" s="113">
        <f t="shared" si="279"/>
        <v>1</v>
      </c>
    </row>
    <row r="522" spans="1:11" s="64" customFormat="1" ht="31.5" x14ac:dyDescent="0.25">
      <c r="A522" s="24">
        <v>17</v>
      </c>
      <c r="B522" s="21" t="s">
        <v>125</v>
      </c>
      <c r="C522" s="16" t="s">
        <v>368</v>
      </c>
      <c r="D522" s="75"/>
      <c r="E522" s="115">
        <f>E523+E528+E537+E540+E546+E553</f>
        <v>78498.200000000012</v>
      </c>
      <c r="F522" s="115">
        <f t="shared" ref="F522:J522" si="312">F523+F528+F537+F540+F546+F553</f>
        <v>0</v>
      </c>
      <c r="G522" s="115">
        <f t="shared" si="312"/>
        <v>0</v>
      </c>
      <c r="H522" s="115">
        <f t="shared" si="312"/>
        <v>0</v>
      </c>
      <c r="I522" s="115">
        <f t="shared" si="312"/>
        <v>0</v>
      </c>
      <c r="J522" s="110">
        <f t="shared" si="312"/>
        <v>76511.799999999988</v>
      </c>
      <c r="K522" s="114">
        <f t="shared" si="279"/>
        <v>0.97469496115834475</v>
      </c>
    </row>
    <row r="523" spans="1:11" s="83" customFormat="1" ht="30" customHeight="1" x14ac:dyDescent="0.25">
      <c r="A523" s="82"/>
      <c r="B523" s="19" t="s">
        <v>126</v>
      </c>
      <c r="C523" s="6" t="s">
        <v>367</v>
      </c>
      <c r="D523" s="14"/>
      <c r="E523" s="118">
        <f>E524</f>
        <v>71999.8</v>
      </c>
      <c r="F523" s="118">
        <f t="shared" ref="F523:J523" si="313">F524</f>
        <v>0</v>
      </c>
      <c r="G523" s="118">
        <f t="shared" si="313"/>
        <v>0</v>
      </c>
      <c r="H523" s="118">
        <f t="shared" si="313"/>
        <v>0</v>
      </c>
      <c r="I523" s="118">
        <f t="shared" si="313"/>
        <v>0</v>
      </c>
      <c r="J523" s="118">
        <f t="shared" si="313"/>
        <v>70668.399999999994</v>
      </c>
      <c r="K523" s="113">
        <f t="shared" si="279"/>
        <v>0.98150828196744977</v>
      </c>
    </row>
    <row r="524" spans="1:11" s="31" customFormat="1" ht="15.75" customHeight="1" x14ac:dyDescent="0.25">
      <c r="A524" s="84"/>
      <c r="B524" s="11" t="s">
        <v>13</v>
      </c>
      <c r="C524" s="6" t="s">
        <v>366</v>
      </c>
      <c r="D524" s="14"/>
      <c r="E524" s="118">
        <f>E525+E526+E527</f>
        <v>71999.8</v>
      </c>
      <c r="F524" s="118">
        <f t="shared" ref="F524:J524" si="314">F525+F526+F527</f>
        <v>0</v>
      </c>
      <c r="G524" s="118">
        <f t="shared" si="314"/>
        <v>0</v>
      </c>
      <c r="H524" s="118">
        <f t="shared" si="314"/>
        <v>0</v>
      </c>
      <c r="I524" s="118">
        <f t="shared" si="314"/>
        <v>0</v>
      </c>
      <c r="J524" s="118">
        <f t="shared" si="314"/>
        <v>70668.399999999994</v>
      </c>
      <c r="K524" s="113">
        <f t="shared" si="279"/>
        <v>0.98150828196744977</v>
      </c>
    </row>
    <row r="525" spans="1:11" s="31" customFormat="1" ht="62.25" customHeight="1" x14ac:dyDescent="0.25">
      <c r="A525" s="84"/>
      <c r="B525" s="6" t="s">
        <v>68</v>
      </c>
      <c r="C525" s="6" t="s">
        <v>366</v>
      </c>
      <c r="D525" s="13" t="s">
        <v>6</v>
      </c>
      <c r="E525" s="118">
        <v>61800.800000000003</v>
      </c>
      <c r="F525" s="120"/>
      <c r="G525" s="116"/>
      <c r="H525" s="116"/>
      <c r="I525" s="116"/>
      <c r="J525" s="109">
        <v>61200.2</v>
      </c>
      <c r="K525" s="113">
        <f t="shared" si="279"/>
        <v>0.99028167920156362</v>
      </c>
    </row>
    <row r="526" spans="1:11" s="31" customFormat="1" ht="30" customHeight="1" x14ac:dyDescent="0.25">
      <c r="A526" s="84"/>
      <c r="B526" s="6" t="s">
        <v>14</v>
      </c>
      <c r="C526" s="6" t="s">
        <v>366</v>
      </c>
      <c r="D526" s="13" t="s">
        <v>5</v>
      </c>
      <c r="E526" s="118">
        <v>8998.6</v>
      </c>
      <c r="F526" s="120"/>
      <c r="G526" s="116"/>
      <c r="H526" s="116"/>
      <c r="I526" s="116"/>
      <c r="J526" s="109">
        <v>8277.5</v>
      </c>
      <c r="K526" s="113">
        <f t="shared" si="279"/>
        <v>0.91986531238192604</v>
      </c>
    </row>
    <row r="527" spans="1:11" s="31" customFormat="1" ht="15.75" customHeight="1" x14ac:dyDescent="0.25">
      <c r="A527" s="84"/>
      <c r="B527" s="6" t="s">
        <v>7</v>
      </c>
      <c r="C527" s="6" t="s">
        <v>366</v>
      </c>
      <c r="D527" s="13" t="s">
        <v>8</v>
      </c>
      <c r="E527" s="118">
        <v>1200.4000000000001</v>
      </c>
      <c r="F527" s="120"/>
      <c r="G527" s="116"/>
      <c r="H527" s="116"/>
      <c r="I527" s="116"/>
      <c r="J527" s="109">
        <v>1190.7</v>
      </c>
      <c r="K527" s="113">
        <f t="shared" si="279"/>
        <v>0.99191936021326221</v>
      </c>
    </row>
    <row r="528" spans="1:11" s="31" customFormat="1" ht="31.5" x14ac:dyDescent="0.25">
      <c r="A528" s="84"/>
      <c r="B528" s="19" t="s">
        <v>111</v>
      </c>
      <c r="C528" s="6" t="s">
        <v>365</v>
      </c>
      <c r="D528" s="13"/>
      <c r="E528" s="118">
        <f>E529+E531+E534</f>
        <v>2700.3</v>
      </c>
      <c r="F528" s="118">
        <f t="shared" ref="F528:J528" si="315">F529+F531+F534</f>
        <v>0</v>
      </c>
      <c r="G528" s="118">
        <f t="shared" si="315"/>
        <v>0</v>
      </c>
      <c r="H528" s="118">
        <f t="shared" si="315"/>
        <v>0</v>
      </c>
      <c r="I528" s="118">
        <f t="shared" si="315"/>
        <v>0</v>
      </c>
      <c r="J528" s="118">
        <f t="shared" si="315"/>
        <v>2700.3</v>
      </c>
      <c r="K528" s="113">
        <f t="shared" si="279"/>
        <v>1</v>
      </c>
    </row>
    <row r="529" spans="1:11" s="31" customFormat="1" ht="48" customHeight="1" x14ac:dyDescent="0.25">
      <c r="A529" s="84"/>
      <c r="B529" s="41" t="s">
        <v>153</v>
      </c>
      <c r="C529" s="42" t="s">
        <v>275</v>
      </c>
      <c r="D529" s="33"/>
      <c r="E529" s="118">
        <f>E530</f>
        <v>87.2</v>
      </c>
      <c r="F529" s="118">
        <f t="shared" ref="F529:J529" si="316">F530</f>
        <v>0</v>
      </c>
      <c r="G529" s="118">
        <f t="shared" si="316"/>
        <v>0</v>
      </c>
      <c r="H529" s="118">
        <f t="shared" si="316"/>
        <v>0</v>
      </c>
      <c r="I529" s="118">
        <f t="shared" si="316"/>
        <v>0</v>
      </c>
      <c r="J529" s="118">
        <f t="shared" si="316"/>
        <v>87.2</v>
      </c>
      <c r="K529" s="113">
        <f t="shared" si="279"/>
        <v>1</v>
      </c>
    </row>
    <row r="530" spans="1:11" s="31" customFormat="1" ht="29.25" customHeight="1" x14ac:dyDescent="0.25">
      <c r="A530" s="84"/>
      <c r="B530" s="26" t="s">
        <v>14</v>
      </c>
      <c r="C530" s="42" t="s">
        <v>275</v>
      </c>
      <c r="D530" s="33" t="s">
        <v>5</v>
      </c>
      <c r="E530" s="118">
        <v>87.2</v>
      </c>
      <c r="F530" s="120"/>
      <c r="G530" s="116"/>
      <c r="H530" s="116"/>
      <c r="I530" s="116"/>
      <c r="J530" s="109">
        <v>87.2</v>
      </c>
      <c r="K530" s="113">
        <f t="shared" ref="K530:K591" si="317">J530/E530</f>
        <v>1</v>
      </c>
    </row>
    <row r="531" spans="1:11" s="31" customFormat="1" ht="46.5" customHeight="1" x14ac:dyDescent="0.25">
      <c r="A531" s="84"/>
      <c r="B531" s="11" t="s">
        <v>127</v>
      </c>
      <c r="C531" s="22" t="s">
        <v>364</v>
      </c>
      <c r="D531" s="13"/>
      <c r="E531" s="118">
        <f>E532+E533</f>
        <v>506.2</v>
      </c>
      <c r="F531" s="118">
        <f t="shared" ref="F531:J531" si="318">F532+F533</f>
        <v>0</v>
      </c>
      <c r="G531" s="118">
        <f t="shared" si="318"/>
        <v>0</v>
      </c>
      <c r="H531" s="118">
        <f t="shared" si="318"/>
        <v>0</v>
      </c>
      <c r="I531" s="118">
        <f t="shared" si="318"/>
        <v>0</v>
      </c>
      <c r="J531" s="118">
        <f t="shared" si="318"/>
        <v>506.2</v>
      </c>
      <c r="K531" s="113">
        <f t="shared" si="317"/>
        <v>1</v>
      </c>
    </row>
    <row r="532" spans="1:11" s="31" customFormat="1" ht="60.75" customHeight="1" x14ac:dyDescent="0.25">
      <c r="A532" s="84"/>
      <c r="B532" s="6" t="s">
        <v>68</v>
      </c>
      <c r="C532" s="22" t="s">
        <v>364</v>
      </c>
      <c r="D532" s="14" t="s">
        <v>6</v>
      </c>
      <c r="E532" s="118">
        <v>489</v>
      </c>
      <c r="F532" s="120"/>
      <c r="G532" s="116"/>
      <c r="H532" s="116"/>
      <c r="I532" s="116"/>
      <c r="J532" s="109">
        <v>489</v>
      </c>
      <c r="K532" s="113">
        <f t="shared" si="317"/>
        <v>1</v>
      </c>
    </row>
    <row r="533" spans="1:11" s="31" customFormat="1" ht="29.45" customHeight="1" x14ac:dyDescent="0.25">
      <c r="A533" s="84"/>
      <c r="B533" s="6" t="s">
        <v>14</v>
      </c>
      <c r="C533" s="22" t="s">
        <v>364</v>
      </c>
      <c r="D533" s="14" t="s">
        <v>5</v>
      </c>
      <c r="E533" s="118">
        <v>17.2</v>
      </c>
      <c r="F533" s="120"/>
      <c r="G533" s="116"/>
      <c r="H533" s="116"/>
      <c r="I533" s="116"/>
      <c r="J533" s="109">
        <v>17.2</v>
      </c>
      <c r="K533" s="113">
        <f t="shared" si="317"/>
        <v>1</v>
      </c>
    </row>
    <row r="534" spans="1:11" s="31" customFormat="1" ht="45.75" customHeight="1" x14ac:dyDescent="0.25">
      <c r="A534" s="84"/>
      <c r="B534" s="11" t="s">
        <v>128</v>
      </c>
      <c r="C534" s="6" t="s">
        <v>363</v>
      </c>
      <c r="D534" s="6"/>
      <c r="E534" s="118">
        <f>E535+E536</f>
        <v>2106.9</v>
      </c>
      <c r="F534" s="118">
        <f t="shared" ref="F534:J534" si="319">F535+F536</f>
        <v>0</v>
      </c>
      <c r="G534" s="118">
        <f t="shared" si="319"/>
        <v>0</v>
      </c>
      <c r="H534" s="118">
        <f t="shared" si="319"/>
        <v>0</v>
      </c>
      <c r="I534" s="118">
        <f t="shared" si="319"/>
        <v>0</v>
      </c>
      <c r="J534" s="118">
        <f t="shared" si="319"/>
        <v>2106.9</v>
      </c>
      <c r="K534" s="113">
        <f t="shared" si="317"/>
        <v>1</v>
      </c>
    </row>
    <row r="535" spans="1:11" s="31" customFormat="1" ht="61.5" customHeight="1" x14ac:dyDescent="0.25">
      <c r="A535" s="84"/>
      <c r="B535" s="6" t="s">
        <v>68</v>
      </c>
      <c r="C535" s="6" t="s">
        <v>363</v>
      </c>
      <c r="D535" s="14" t="s">
        <v>6</v>
      </c>
      <c r="E535" s="118">
        <v>2051.4</v>
      </c>
      <c r="F535" s="120"/>
      <c r="G535" s="116"/>
      <c r="H535" s="116"/>
      <c r="I535" s="116"/>
      <c r="J535" s="109">
        <v>2051.4</v>
      </c>
      <c r="K535" s="113">
        <f t="shared" si="317"/>
        <v>1</v>
      </c>
    </row>
    <row r="536" spans="1:11" s="31" customFormat="1" ht="30.75" customHeight="1" x14ac:dyDescent="0.25">
      <c r="A536" s="84"/>
      <c r="B536" s="6" t="s">
        <v>14</v>
      </c>
      <c r="C536" s="6" t="s">
        <v>363</v>
      </c>
      <c r="D536" s="14" t="s">
        <v>5</v>
      </c>
      <c r="E536" s="118">
        <v>55.5</v>
      </c>
      <c r="F536" s="120"/>
      <c r="G536" s="116"/>
      <c r="H536" s="116"/>
      <c r="I536" s="116"/>
      <c r="J536" s="109">
        <v>55.5</v>
      </c>
      <c r="K536" s="113">
        <f t="shared" si="317"/>
        <v>1</v>
      </c>
    </row>
    <row r="537" spans="1:11" s="31" customFormat="1" ht="15" customHeight="1" x14ac:dyDescent="0.25">
      <c r="A537" s="84"/>
      <c r="B537" s="8" t="s">
        <v>129</v>
      </c>
      <c r="C537" s="14" t="s">
        <v>362</v>
      </c>
      <c r="D537" s="14"/>
      <c r="E537" s="118">
        <f>E538</f>
        <v>500</v>
      </c>
      <c r="F537" s="118">
        <f t="shared" ref="F537:J537" si="320">F538</f>
        <v>0</v>
      </c>
      <c r="G537" s="118">
        <f t="shared" si="320"/>
        <v>0</v>
      </c>
      <c r="H537" s="118">
        <f t="shared" si="320"/>
        <v>0</v>
      </c>
      <c r="I537" s="118">
        <f t="shared" si="320"/>
        <v>0</v>
      </c>
      <c r="J537" s="118">
        <f t="shared" si="320"/>
        <v>0</v>
      </c>
      <c r="K537" s="113">
        <f t="shared" si="317"/>
        <v>0</v>
      </c>
    </row>
    <row r="538" spans="1:11" s="31" customFormat="1" ht="15.75" customHeight="1" x14ac:dyDescent="0.25">
      <c r="A538" s="84"/>
      <c r="B538" s="10" t="s">
        <v>130</v>
      </c>
      <c r="C538" s="6" t="s">
        <v>361</v>
      </c>
      <c r="D538" s="6"/>
      <c r="E538" s="118">
        <f>E539</f>
        <v>500</v>
      </c>
      <c r="F538" s="118">
        <f t="shared" ref="F538:J538" si="321">F539</f>
        <v>0</v>
      </c>
      <c r="G538" s="118">
        <f t="shared" si="321"/>
        <v>0</v>
      </c>
      <c r="H538" s="118">
        <f t="shared" si="321"/>
        <v>0</v>
      </c>
      <c r="I538" s="118">
        <f t="shared" si="321"/>
        <v>0</v>
      </c>
      <c r="J538" s="118">
        <f t="shared" si="321"/>
        <v>0</v>
      </c>
      <c r="K538" s="113">
        <f t="shared" si="317"/>
        <v>0</v>
      </c>
    </row>
    <row r="539" spans="1:11" s="64" customFormat="1" x14ac:dyDescent="0.25">
      <c r="A539" s="24"/>
      <c r="B539" s="6" t="s">
        <v>7</v>
      </c>
      <c r="C539" s="6" t="s">
        <v>361</v>
      </c>
      <c r="D539" s="7">
        <v>800</v>
      </c>
      <c r="E539" s="118">
        <v>500</v>
      </c>
      <c r="F539" s="119"/>
      <c r="G539" s="117"/>
      <c r="H539" s="117"/>
      <c r="I539" s="117"/>
      <c r="J539" s="109">
        <v>0</v>
      </c>
      <c r="K539" s="113">
        <f t="shared" si="317"/>
        <v>0</v>
      </c>
    </row>
    <row r="540" spans="1:11" s="64" customFormat="1" ht="15" customHeight="1" x14ac:dyDescent="0.25">
      <c r="A540" s="24"/>
      <c r="B540" s="6" t="s">
        <v>515</v>
      </c>
      <c r="C540" s="6" t="s">
        <v>273</v>
      </c>
      <c r="D540" s="13"/>
      <c r="E540" s="118">
        <f>E541+E544</f>
        <v>719.5</v>
      </c>
      <c r="F540" s="118">
        <f t="shared" ref="F540:J540" si="322">F541+F544</f>
        <v>0</v>
      </c>
      <c r="G540" s="118">
        <f t="shared" si="322"/>
        <v>0</v>
      </c>
      <c r="H540" s="118">
        <f t="shared" si="322"/>
        <v>0</v>
      </c>
      <c r="I540" s="118">
        <f t="shared" si="322"/>
        <v>0</v>
      </c>
      <c r="J540" s="118">
        <f t="shared" si="322"/>
        <v>586.9</v>
      </c>
      <c r="K540" s="113">
        <f t="shared" si="317"/>
        <v>0.81570535093815144</v>
      </c>
    </row>
    <row r="541" spans="1:11" s="64" customFormat="1" ht="30" customHeight="1" x14ac:dyDescent="0.25">
      <c r="A541" s="24"/>
      <c r="B541" s="6" t="s">
        <v>151</v>
      </c>
      <c r="C541" s="6" t="s">
        <v>274</v>
      </c>
      <c r="D541" s="13"/>
      <c r="E541" s="118">
        <f>E542+E543</f>
        <v>586.9</v>
      </c>
      <c r="F541" s="118">
        <f t="shared" ref="F541:J541" si="323">F542+F543</f>
        <v>0</v>
      </c>
      <c r="G541" s="118">
        <f t="shared" si="323"/>
        <v>0</v>
      </c>
      <c r="H541" s="118">
        <f t="shared" si="323"/>
        <v>0</v>
      </c>
      <c r="I541" s="118">
        <f t="shared" si="323"/>
        <v>0</v>
      </c>
      <c r="J541" s="118">
        <f t="shared" si="323"/>
        <v>586.9</v>
      </c>
      <c r="K541" s="113">
        <f t="shared" si="317"/>
        <v>1</v>
      </c>
    </row>
    <row r="542" spans="1:11" s="64" customFormat="1" ht="61.5" customHeight="1" x14ac:dyDescent="0.25">
      <c r="A542" s="24"/>
      <c r="B542" s="6" t="s">
        <v>68</v>
      </c>
      <c r="C542" s="6" t="s">
        <v>274</v>
      </c>
      <c r="D542" s="13" t="s">
        <v>6</v>
      </c>
      <c r="E542" s="118">
        <v>566.6</v>
      </c>
      <c r="F542" s="119"/>
      <c r="G542" s="117"/>
      <c r="H542" s="117"/>
      <c r="I542" s="117"/>
      <c r="J542" s="109">
        <v>566.6</v>
      </c>
      <c r="K542" s="113">
        <f t="shared" si="317"/>
        <v>1</v>
      </c>
    </row>
    <row r="543" spans="1:11" s="64" customFormat="1" ht="31.5" x14ac:dyDescent="0.25">
      <c r="A543" s="24"/>
      <c r="B543" s="26" t="s">
        <v>14</v>
      </c>
      <c r="C543" s="6" t="s">
        <v>274</v>
      </c>
      <c r="D543" s="13" t="s">
        <v>5</v>
      </c>
      <c r="E543" s="118">
        <v>20.3</v>
      </c>
      <c r="F543" s="119"/>
      <c r="G543" s="117"/>
      <c r="H543" s="117"/>
      <c r="I543" s="117"/>
      <c r="J543" s="109">
        <v>20.3</v>
      </c>
      <c r="K543" s="113">
        <f t="shared" si="317"/>
        <v>1</v>
      </c>
    </row>
    <row r="544" spans="1:11" s="64" customFormat="1" ht="79.5" customHeight="1" x14ac:dyDescent="0.25">
      <c r="A544" s="24"/>
      <c r="B544" s="41" t="s">
        <v>647</v>
      </c>
      <c r="C544" s="26" t="s">
        <v>646</v>
      </c>
      <c r="D544" s="33"/>
      <c r="E544" s="118">
        <f>E545</f>
        <v>132.6</v>
      </c>
      <c r="F544" s="118">
        <f t="shared" ref="F544:J544" si="324">F545</f>
        <v>0</v>
      </c>
      <c r="G544" s="118">
        <f t="shared" si="324"/>
        <v>0</v>
      </c>
      <c r="H544" s="118">
        <f t="shared" si="324"/>
        <v>0</v>
      </c>
      <c r="I544" s="118">
        <f t="shared" si="324"/>
        <v>0</v>
      </c>
      <c r="J544" s="118">
        <f t="shared" si="324"/>
        <v>0</v>
      </c>
      <c r="K544" s="113">
        <f t="shared" si="317"/>
        <v>0</v>
      </c>
    </row>
    <row r="545" spans="1:11" s="64" customFormat="1" ht="31.5" x14ac:dyDescent="0.25">
      <c r="A545" s="24"/>
      <c r="B545" s="41" t="s">
        <v>14</v>
      </c>
      <c r="C545" s="26" t="s">
        <v>646</v>
      </c>
      <c r="D545" s="33" t="s">
        <v>5</v>
      </c>
      <c r="E545" s="118">
        <v>132.6</v>
      </c>
      <c r="F545" s="119"/>
      <c r="G545" s="117"/>
      <c r="H545" s="117"/>
      <c r="I545" s="117"/>
      <c r="J545" s="109">
        <v>0</v>
      </c>
      <c r="K545" s="113">
        <f t="shared" si="317"/>
        <v>0</v>
      </c>
    </row>
    <row r="546" spans="1:11" s="64" customFormat="1" ht="31.5" x14ac:dyDescent="0.25">
      <c r="A546" s="24"/>
      <c r="B546" s="66" t="s">
        <v>560</v>
      </c>
      <c r="C546" s="33" t="s">
        <v>557</v>
      </c>
      <c r="D546" s="37"/>
      <c r="E546" s="118">
        <f>E547+E551+E549</f>
        <v>2328.6</v>
      </c>
      <c r="F546" s="118">
        <f t="shared" ref="F546:I546" si="325">F547+F551+F549</f>
        <v>0</v>
      </c>
      <c r="G546" s="118">
        <f t="shared" si="325"/>
        <v>0</v>
      </c>
      <c r="H546" s="118">
        <f t="shared" si="325"/>
        <v>0</v>
      </c>
      <c r="I546" s="118">
        <f t="shared" si="325"/>
        <v>0</v>
      </c>
      <c r="J546" s="118">
        <v>2306.1999999999998</v>
      </c>
      <c r="K546" s="113">
        <f t="shared" si="317"/>
        <v>0.99038048612900453</v>
      </c>
    </row>
    <row r="547" spans="1:11" s="64" customFormat="1" ht="32.450000000000003" customHeight="1" x14ac:dyDescent="0.25">
      <c r="A547" s="24"/>
      <c r="B547" s="66" t="s">
        <v>561</v>
      </c>
      <c r="C547" s="33" t="s">
        <v>558</v>
      </c>
      <c r="D547" s="37"/>
      <c r="E547" s="118">
        <f>E548</f>
        <v>40</v>
      </c>
      <c r="F547" s="118">
        <f t="shared" ref="F547:J547" si="326">F548</f>
        <v>0</v>
      </c>
      <c r="G547" s="118">
        <f t="shared" si="326"/>
        <v>0</v>
      </c>
      <c r="H547" s="118">
        <f t="shared" si="326"/>
        <v>0</v>
      </c>
      <c r="I547" s="118">
        <f t="shared" si="326"/>
        <v>0</v>
      </c>
      <c r="J547" s="118">
        <f t="shared" si="326"/>
        <v>39</v>
      </c>
      <c r="K547" s="113">
        <f t="shared" si="317"/>
        <v>0.97499999999999998</v>
      </c>
    </row>
    <row r="548" spans="1:11" s="64" customFormat="1" ht="31.5" x14ac:dyDescent="0.25">
      <c r="A548" s="24"/>
      <c r="B548" s="41" t="s">
        <v>14</v>
      </c>
      <c r="C548" s="33" t="s">
        <v>558</v>
      </c>
      <c r="D548" s="33" t="s">
        <v>5</v>
      </c>
      <c r="E548" s="118">
        <v>40</v>
      </c>
      <c r="F548" s="119"/>
      <c r="G548" s="117"/>
      <c r="H548" s="117"/>
      <c r="I548" s="117"/>
      <c r="J548" s="109">
        <v>39</v>
      </c>
      <c r="K548" s="113">
        <f t="shared" si="317"/>
        <v>0.97499999999999998</v>
      </c>
    </row>
    <row r="549" spans="1:11" s="64" customFormat="1" ht="31.5" x14ac:dyDescent="0.25">
      <c r="A549" s="24"/>
      <c r="B549" s="66" t="s">
        <v>588</v>
      </c>
      <c r="C549" s="33" t="s">
        <v>587</v>
      </c>
      <c r="D549" s="37"/>
      <c r="E549" s="118">
        <f>E550</f>
        <v>2031</v>
      </c>
      <c r="F549" s="118">
        <f t="shared" ref="F549:J549" si="327">F550</f>
        <v>0</v>
      </c>
      <c r="G549" s="118">
        <f t="shared" si="327"/>
        <v>0</v>
      </c>
      <c r="H549" s="118">
        <f t="shared" si="327"/>
        <v>0</v>
      </c>
      <c r="I549" s="118">
        <f t="shared" si="327"/>
        <v>0</v>
      </c>
      <c r="J549" s="118">
        <f t="shared" si="327"/>
        <v>2030.8</v>
      </c>
      <c r="K549" s="113">
        <f t="shared" si="317"/>
        <v>0.99990152634170359</v>
      </c>
    </row>
    <row r="550" spans="1:11" s="64" customFormat="1" ht="31.5" x14ac:dyDescent="0.25">
      <c r="A550" s="24"/>
      <c r="B550" s="41" t="s">
        <v>14</v>
      </c>
      <c r="C550" s="33" t="s">
        <v>587</v>
      </c>
      <c r="D550" s="33" t="s">
        <v>5</v>
      </c>
      <c r="E550" s="118">
        <v>2031</v>
      </c>
      <c r="F550" s="119"/>
      <c r="G550" s="117"/>
      <c r="H550" s="117"/>
      <c r="I550" s="117"/>
      <c r="J550" s="109">
        <v>2030.8</v>
      </c>
      <c r="K550" s="113">
        <f t="shared" si="317"/>
        <v>0.99990152634170359</v>
      </c>
    </row>
    <row r="551" spans="1:11" s="64" customFormat="1" ht="31.5" x14ac:dyDescent="0.25">
      <c r="A551" s="24"/>
      <c r="B551" s="41" t="s">
        <v>562</v>
      </c>
      <c r="C551" s="33" t="s">
        <v>559</v>
      </c>
      <c r="D551" s="37"/>
      <c r="E551" s="118">
        <f>E552</f>
        <v>257.60000000000002</v>
      </c>
      <c r="F551" s="118">
        <f t="shared" ref="F551:J551" si="328">F552</f>
        <v>0</v>
      </c>
      <c r="G551" s="118">
        <f t="shared" si="328"/>
        <v>0</v>
      </c>
      <c r="H551" s="118">
        <f t="shared" si="328"/>
        <v>0</v>
      </c>
      <c r="I551" s="118">
        <f t="shared" si="328"/>
        <v>0</v>
      </c>
      <c r="J551" s="118">
        <f t="shared" si="328"/>
        <v>236.3</v>
      </c>
      <c r="K551" s="113">
        <f t="shared" si="317"/>
        <v>0.91731366459627328</v>
      </c>
    </row>
    <row r="552" spans="1:11" s="64" customFormat="1" ht="31.5" x14ac:dyDescent="0.25">
      <c r="A552" s="24"/>
      <c r="B552" s="41" t="s">
        <v>14</v>
      </c>
      <c r="C552" s="33" t="s">
        <v>559</v>
      </c>
      <c r="D552" s="33" t="s">
        <v>5</v>
      </c>
      <c r="E552" s="118">
        <v>257.60000000000002</v>
      </c>
      <c r="F552" s="119"/>
      <c r="G552" s="117"/>
      <c r="H552" s="117"/>
      <c r="I552" s="117"/>
      <c r="J552" s="109">
        <v>236.3</v>
      </c>
      <c r="K552" s="113">
        <f t="shared" si="317"/>
        <v>0.91731366459627328</v>
      </c>
    </row>
    <row r="553" spans="1:11" s="64" customFormat="1" ht="13.15" customHeight="1" x14ac:dyDescent="0.25">
      <c r="A553" s="24"/>
      <c r="B553" s="101" t="s">
        <v>612</v>
      </c>
      <c r="C553" s="97" t="s">
        <v>613</v>
      </c>
      <c r="D553" s="33"/>
      <c r="E553" s="118">
        <f>E554</f>
        <v>250</v>
      </c>
      <c r="F553" s="118">
        <f t="shared" ref="F553:J553" si="329">F554</f>
        <v>0</v>
      </c>
      <c r="G553" s="118">
        <f t="shared" si="329"/>
        <v>0</v>
      </c>
      <c r="H553" s="118">
        <f t="shared" si="329"/>
        <v>0</v>
      </c>
      <c r="I553" s="118">
        <f t="shared" si="329"/>
        <v>0</v>
      </c>
      <c r="J553" s="118">
        <f t="shared" si="329"/>
        <v>250</v>
      </c>
      <c r="K553" s="113">
        <f t="shared" si="317"/>
        <v>1</v>
      </c>
    </row>
    <row r="554" spans="1:11" s="64" customFormat="1" ht="29.25" customHeight="1" x14ac:dyDescent="0.25">
      <c r="A554" s="24"/>
      <c r="B554" s="99" t="s">
        <v>611</v>
      </c>
      <c r="C554" s="97" t="s">
        <v>610</v>
      </c>
      <c r="D554" s="98"/>
      <c r="E554" s="118">
        <f>E555</f>
        <v>250</v>
      </c>
      <c r="F554" s="118">
        <f t="shared" ref="F554:J554" si="330">F555</f>
        <v>0</v>
      </c>
      <c r="G554" s="118">
        <f t="shared" si="330"/>
        <v>0</v>
      </c>
      <c r="H554" s="118">
        <f t="shared" si="330"/>
        <v>0</v>
      </c>
      <c r="I554" s="118">
        <f t="shared" si="330"/>
        <v>0</v>
      </c>
      <c r="J554" s="118">
        <f t="shared" si="330"/>
        <v>250</v>
      </c>
      <c r="K554" s="113">
        <f t="shared" si="317"/>
        <v>1</v>
      </c>
    </row>
    <row r="555" spans="1:11" s="64" customFormat="1" ht="31.5" x14ac:dyDescent="0.25">
      <c r="A555" s="24"/>
      <c r="B555" s="100" t="s">
        <v>14</v>
      </c>
      <c r="C555" s="97" t="s">
        <v>610</v>
      </c>
      <c r="D555" s="98" t="s">
        <v>5</v>
      </c>
      <c r="E555" s="118">
        <v>250</v>
      </c>
      <c r="F555" s="119"/>
      <c r="G555" s="117"/>
      <c r="H555" s="117"/>
      <c r="I555" s="117"/>
      <c r="J555" s="109">
        <v>250</v>
      </c>
      <c r="K555" s="113">
        <f t="shared" si="317"/>
        <v>1</v>
      </c>
    </row>
    <row r="556" spans="1:11" s="64" customFormat="1" x14ac:dyDescent="0.25">
      <c r="A556" s="24">
        <v>18</v>
      </c>
      <c r="B556" s="4" t="s">
        <v>131</v>
      </c>
      <c r="C556" s="16" t="s">
        <v>360</v>
      </c>
      <c r="D556" s="75"/>
      <c r="E556" s="115">
        <f>E557+E563+E565</f>
        <v>57274.8</v>
      </c>
      <c r="F556" s="115">
        <f t="shared" ref="F556:J556" si="331">F557+F563+F565</f>
        <v>0</v>
      </c>
      <c r="G556" s="115">
        <f t="shared" si="331"/>
        <v>0</v>
      </c>
      <c r="H556" s="115">
        <f t="shared" si="331"/>
        <v>0</v>
      </c>
      <c r="I556" s="115">
        <f t="shared" si="331"/>
        <v>0</v>
      </c>
      <c r="J556" s="115">
        <f t="shared" si="331"/>
        <v>57193.3</v>
      </c>
      <c r="K556" s="114">
        <f t="shared" si="317"/>
        <v>0.99857703562474243</v>
      </c>
    </row>
    <row r="557" spans="1:11" s="31" customFormat="1" ht="14.45" customHeight="1" x14ac:dyDescent="0.25">
      <c r="A557" s="23"/>
      <c r="B557" s="8" t="s">
        <v>132</v>
      </c>
      <c r="C557" s="6" t="s">
        <v>359</v>
      </c>
      <c r="D557" s="14"/>
      <c r="E557" s="118">
        <f>E558</f>
        <v>14720.7</v>
      </c>
      <c r="F557" s="118">
        <f t="shared" ref="F557:J557" si="332">F558</f>
        <v>0</v>
      </c>
      <c r="G557" s="118">
        <f t="shared" si="332"/>
        <v>0</v>
      </c>
      <c r="H557" s="118">
        <f t="shared" si="332"/>
        <v>0</v>
      </c>
      <c r="I557" s="118">
        <f t="shared" si="332"/>
        <v>0</v>
      </c>
      <c r="J557" s="118">
        <f t="shared" si="332"/>
        <v>14689.100000000002</v>
      </c>
      <c r="K557" s="113">
        <f t="shared" si="317"/>
        <v>0.99785336295149019</v>
      </c>
    </row>
    <row r="558" spans="1:11" s="31" customFormat="1" ht="14.25" customHeight="1" x14ac:dyDescent="0.25">
      <c r="A558" s="23"/>
      <c r="B558" s="11" t="s">
        <v>13</v>
      </c>
      <c r="C558" s="6" t="s">
        <v>358</v>
      </c>
      <c r="D558" s="14"/>
      <c r="E558" s="118">
        <f>E559+E560+E561</f>
        <v>14720.7</v>
      </c>
      <c r="F558" s="118">
        <f t="shared" ref="F558:J558" si="333">F559+F560+F561</f>
        <v>0</v>
      </c>
      <c r="G558" s="118">
        <f t="shared" si="333"/>
        <v>0</v>
      </c>
      <c r="H558" s="118">
        <f t="shared" si="333"/>
        <v>0</v>
      </c>
      <c r="I558" s="118">
        <f t="shared" si="333"/>
        <v>0</v>
      </c>
      <c r="J558" s="118">
        <f t="shared" si="333"/>
        <v>14689.100000000002</v>
      </c>
      <c r="K558" s="113">
        <f t="shared" si="317"/>
        <v>0.99785336295149019</v>
      </c>
    </row>
    <row r="559" spans="1:11" s="31" customFormat="1" ht="63" customHeight="1" x14ac:dyDescent="0.25">
      <c r="A559" s="23"/>
      <c r="B559" s="6" t="s">
        <v>68</v>
      </c>
      <c r="C559" s="6" t="s">
        <v>358</v>
      </c>
      <c r="D559" s="13" t="s">
        <v>6</v>
      </c>
      <c r="E559" s="118">
        <v>13174.7</v>
      </c>
      <c r="F559" s="120"/>
      <c r="G559" s="116"/>
      <c r="H559" s="116"/>
      <c r="I559" s="116"/>
      <c r="J559" s="109">
        <v>13174.2</v>
      </c>
      <c r="K559" s="113">
        <f t="shared" si="317"/>
        <v>0.9999620484716919</v>
      </c>
    </row>
    <row r="560" spans="1:11" s="31" customFormat="1" ht="31.5" x14ac:dyDescent="0.25">
      <c r="A560" s="23"/>
      <c r="B560" s="6" t="s">
        <v>14</v>
      </c>
      <c r="C560" s="6" t="s">
        <v>358</v>
      </c>
      <c r="D560" s="13" t="s">
        <v>5</v>
      </c>
      <c r="E560" s="118">
        <v>1541</v>
      </c>
      <c r="F560" s="120"/>
      <c r="G560" s="116"/>
      <c r="H560" s="116"/>
      <c r="I560" s="116"/>
      <c r="J560" s="109">
        <v>1512.2</v>
      </c>
      <c r="K560" s="113">
        <f t="shared" si="317"/>
        <v>0.98131083711875411</v>
      </c>
    </row>
    <row r="561" spans="1:11" s="31" customFormat="1" ht="16.149999999999999" customHeight="1" x14ac:dyDescent="0.25">
      <c r="A561" s="23"/>
      <c r="B561" s="6" t="s">
        <v>7</v>
      </c>
      <c r="C561" s="6" t="s">
        <v>358</v>
      </c>
      <c r="D561" s="13" t="s">
        <v>8</v>
      </c>
      <c r="E561" s="118">
        <v>5</v>
      </c>
      <c r="F561" s="120"/>
      <c r="G561" s="116"/>
      <c r="H561" s="116"/>
      <c r="I561" s="116"/>
      <c r="J561" s="109">
        <v>2.7</v>
      </c>
      <c r="K561" s="113">
        <f t="shared" si="317"/>
        <v>0.54</v>
      </c>
    </row>
    <row r="562" spans="1:11" s="31" customFormat="1" ht="30" customHeight="1" x14ac:dyDescent="0.25">
      <c r="A562" s="84"/>
      <c r="B562" s="8" t="s">
        <v>538</v>
      </c>
      <c r="C562" s="6" t="s">
        <v>357</v>
      </c>
      <c r="D562" s="6"/>
      <c r="E562" s="118">
        <f>E563</f>
        <v>28293.599999999999</v>
      </c>
      <c r="F562" s="118">
        <f t="shared" ref="F562:J562" si="334">F563</f>
        <v>0</v>
      </c>
      <c r="G562" s="118">
        <f t="shared" si="334"/>
        <v>0</v>
      </c>
      <c r="H562" s="118">
        <f t="shared" si="334"/>
        <v>0</v>
      </c>
      <c r="I562" s="118">
        <f t="shared" si="334"/>
        <v>0</v>
      </c>
      <c r="J562" s="118">
        <f t="shared" si="334"/>
        <v>28243.7</v>
      </c>
      <c r="K562" s="113">
        <f t="shared" si="317"/>
        <v>0.99823635027002577</v>
      </c>
    </row>
    <row r="563" spans="1:11" s="31" customFormat="1" ht="29.45" customHeight="1" x14ac:dyDescent="0.25">
      <c r="A563" s="84"/>
      <c r="B563" s="10" t="s">
        <v>133</v>
      </c>
      <c r="C563" s="6" t="s">
        <v>356</v>
      </c>
      <c r="D563" s="6"/>
      <c r="E563" s="118">
        <f>E564</f>
        <v>28293.599999999999</v>
      </c>
      <c r="F563" s="118">
        <f t="shared" ref="F563:J563" si="335">F564</f>
        <v>0</v>
      </c>
      <c r="G563" s="118">
        <f t="shared" si="335"/>
        <v>0</v>
      </c>
      <c r="H563" s="118">
        <f t="shared" si="335"/>
        <v>0</v>
      </c>
      <c r="I563" s="118">
        <f t="shared" si="335"/>
        <v>0</v>
      </c>
      <c r="J563" s="118">
        <f t="shared" si="335"/>
        <v>28243.7</v>
      </c>
      <c r="K563" s="113">
        <f t="shared" si="317"/>
        <v>0.99823635027002577</v>
      </c>
    </row>
    <row r="564" spans="1:11" s="31" customFormat="1" ht="15" customHeight="1" x14ac:dyDescent="0.25">
      <c r="A564" s="84"/>
      <c r="B564" s="6" t="s">
        <v>134</v>
      </c>
      <c r="C564" s="6" t="s">
        <v>356</v>
      </c>
      <c r="D564" s="7">
        <v>700</v>
      </c>
      <c r="E564" s="118">
        <v>28293.599999999999</v>
      </c>
      <c r="F564" s="120"/>
      <c r="G564" s="116"/>
      <c r="H564" s="116"/>
      <c r="I564" s="116"/>
      <c r="J564" s="121">
        <v>28243.7</v>
      </c>
      <c r="K564" s="113">
        <f t="shared" si="317"/>
        <v>0.99823635027002577</v>
      </c>
    </row>
    <row r="565" spans="1:11" s="31" customFormat="1" ht="15" customHeight="1" x14ac:dyDescent="0.25">
      <c r="A565" s="84"/>
      <c r="B565" s="11" t="s">
        <v>135</v>
      </c>
      <c r="C565" s="6" t="s">
        <v>355</v>
      </c>
      <c r="D565" s="14"/>
      <c r="E565" s="118">
        <f>E566</f>
        <v>14260.5</v>
      </c>
      <c r="F565" s="118">
        <f t="shared" ref="F565:J565" si="336">F566</f>
        <v>0</v>
      </c>
      <c r="G565" s="118">
        <f t="shared" si="336"/>
        <v>0</v>
      </c>
      <c r="H565" s="118">
        <f t="shared" si="336"/>
        <v>0</v>
      </c>
      <c r="I565" s="118">
        <f t="shared" si="336"/>
        <v>0</v>
      </c>
      <c r="J565" s="118">
        <f t="shared" si="336"/>
        <v>14260.5</v>
      </c>
      <c r="K565" s="113">
        <f t="shared" si="317"/>
        <v>1</v>
      </c>
    </row>
    <row r="566" spans="1:11" s="31" customFormat="1" ht="13.5" customHeight="1" x14ac:dyDescent="0.25">
      <c r="A566" s="84"/>
      <c r="B566" s="6" t="s">
        <v>136</v>
      </c>
      <c r="C566" s="14" t="s">
        <v>354</v>
      </c>
      <c r="D566" s="14"/>
      <c r="E566" s="118">
        <f>E567</f>
        <v>14260.5</v>
      </c>
      <c r="F566" s="118">
        <f t="shared" ref="F566:J566" si="337">F567</f>
        <v>0</v>
      </c>
      <c r="G566" s="118">
        <f t="shared" si="337"/>
        <v>0</v>
      </c>
      <c r="H566" s="118">
        <f t="shared" si="337"/>
        <v>0</v>
      </c>
      <c r="I566" s="118">
        <f t="shared" si="337"/>
        <v>0</v>
      </c>
      <c r="J566" s="118">
        <f t="shared" si="337"/>
        <v>14260.5</v>
      </c>
      <c r="K566" s="113">
        <f t="shared" si="317"/>
        <v>1</v>
      </c>
    </row>
    <row r="567" spans="1:11" s="31" customFormat="1" ht="13.5" customHeight="1" x14ac:dyDescent="0.25">
      <c r="A567" s="84"/>
      <c r="B567" s="6" t="s">
        <v>93</v>
      </c>
      <c r="C567" s="14" t="s">
        <v>354</v>
      </c>
      <c r="D567" s="14" t="s">
        <v>94</v>
      </c>
      <c r="E567" s="118">
        <v>14260.5</v>
      </c>
      <c r="F567" s="120"/>
      <c r="G567" s="116"/>
      <c r="H567" s="116"/>
      <c r="I567" s="116"/>
      <c r="J567" s="109">
        <v>14260.5</v>
      </c>
      <c r="K567" s="113">
        <f t="shared" si="317"/>
        <v>1</v>
      </c>
    </row>
    <row r="568" spans="1:11" s="64" customFormat="1" ht="29.25" customHeight="1" x14ac:dyDescent="0.25">
      <c r="A568" s="24">
        <v>19</v>
      </c>
      <c r="B568" s="4" t="s">
        <v>143</v>
      </c>
      <c r="C568" s="16" t="s">
        <v>353</v>
      </c>
      <c r="D568" s="75"/>
      <c r="E568" s="115">
        <f>E569+E572+E577</f>
        <v>4273.8999999999996</v>
      </c>
      <c r="F568" s="115">
        <f t="shared" ref="F568:J568" si="338">F569+F572+F577</f>
        <v>0</v>
      </c>
      <c r="G568" s="115">
        <f t="shared" si="338"/>
        <v>0</v>
      </c>
      <c r="H568" s="115">
        <f t="shared" si="338"/>
        <v>0</v>
      </c>
      <c r="I568" s="115">
        <f t="shared" si="338"/>
        <v>0</v>
      </c>
      <c r="J568" s="115">
        <f t="shared" si="338"/>
        <v>4254.3</v>
      </c>
      <c r="K568" s="114">
        <f t="shared" si="317"/>
        <v>0.99541402466131645</v>
      </c>
    </row>
    <row r="569" spans="1:11" s="31" customFormat="1" ht="30" customHeight="1" x14ac:dyDescent="0.25">
      <c r="A569" s="23"/>
      <c r="B569" s="8" t="s">
        <v>137</v>
      </c>
      <c r="C569" s="6" t="s">
        <v>352</v>
      </c>
      <c r="D569" s="12"/>
      <c r="E569" s="118">
        <f>E570</f>
        <v>1952.6</v>
      </c>
      <c r="F569" s="118">
        <f t="shared" ref="F569:J569" si="339">F570</f>
        <v>0</v>
      </c>
      <c r="G569" s="118">
        <f t="shared" si="339"/>
        <v>0</v>
      </c>
      <c r="H569" s="118">
        <f t="shared" si="339"/>
        <v>0</v>
      </c>
      <c r="I569" s="118">
        <f t="shared" si="339"/>
        <v>0</v>
      </c>
      <c r="J569" s="118">
        <f t="shared" si="339"/>
        <v>1933.7</v>
      </c>
      <c r="K569" s="113">
        <f t="shared" si="317"/>
        <v>0.99032059817678997</v>
      </c>
    </row>
    <row r="570" spans="1:11" s="31" customFormat="1" ht="13.5" customHeight="1" x14ac:dyDescent="0.25">
      <c r="A570" s="23"/>
      <c r="B570" s="11" t="s">
        <v>13</v>
      </c>
      <c r="C570" s="6" t="s">
        <v>351</v>
      </c>
      <c r="D570" s="12"/>
      <c r="E570" s="118">
        <f>E571</f>
        <v>1952.6</v>
      </c>
      <c r="F570" s="118">
        <f t="shared" ref="F570:J570" si="340">F571</f>
        <v>0</v>
      </c>
      <c r="G570" s="118">
        <f t="shared" si="340"/>
        <v>0</v>
      </c>
      <c r="H570" s="118">
        <f t="shared" si="340"/>
        <v>0</v>
      </c>
      <c r="I570" s="118">
        <f t="shared" si="340"/>
        <v>0</v>
      </c>
      <c r="J570" s="118">
        <f t="shared" si="340"/>
        <v>1933.7</v>
      </c>
      <c r="K570" s="113">
        <f t="shared" si="317"/>
        <v>0.99032059817678997</v>
      </c>
    </row>
    <row r="571" spans="1:11" s="31" customFormat="1" ht="60" customHeight="1" x14ac:dyDescent="0.25">
      <c r="A571" s="23"/>
      <c r="B571" s="6" t="s">
        <v>68</v>
      </c>
      <c r="C571" s="6" t="s">
        <v>351</v>
      </c>
      <c r="D571" s="13" t="s">
        <v>6</v>
      </c>
      <c r="E571" s="118">
        <v>1952.6</v>
      </c>
      <c r="F571" s="120"/>
      <c r="G571" s="116"/>
      <c r="H571" s="116"/>
      <c r="I571" s="116"/>
      <c r="J571" s="109">
        <v>1933.7</v>
      </c>
      <c r="K571" s="113">
        <f t="shared" si="317"/>
        <v>0.99032059817678997</v>
      </c>
    </row>
    <row r="572" spans="1:11" s="31" customFormat="1" ht="30" customHeight="1" x14ac:dyDescent="0.25">
      <c r="A572" s="23"/>
      <c r="B572" s="8" t="s">
        <v>146</v>
      </c>
      <c r="C572" s="6" t="s">
        <v>350</v>
      </c>
      <c r="D572" s="13"/>
      <c r="E572" s="118">
        <f>E573</f>
        <v>1517</v>
      </c>
      <c r="F572" s="118">
        <f t="shared" ref="F572:J572" si="341">F573</f>
        <v>0</v>
      </c>
      <c r="G572" s="118">
        <f t="shared" si="341"/>
        <v>0</v>
      </c>
      <c r="H572" s="118">
        <f t="shared" si="341"/>
        <v>0</v>
      </c>
      <c r="I572" s="118">
        <f t="shared" si="341"/>
        <v>0</v>
      </c>
      <c r="J572" s="118">
        <f t="shared" si="341"/>
        <v>1516.3</v>
      </c>
      <c r="K572" s="113">
        <f t="shared" si="317"/>
        <v>0.9995385629531971</v>
      </c>
    </row>
    <row r="573" spans="1:11" s="31" customFormat="1" ht="14.25" customHeight="1" x14ac:dyDescent="0.25">
      <c r="A573" s="23"/>
      <c r="B573" s="11" t="s">
        <v>13</v>
      </c>
      <c r="C573" s="6" t="s">
        <v>349</v>
      </c>
      <c r="D573" s="13"/>
      <c r="E573" s="118">
        <f>E574+E575+E576</f>
        <v>1517</v>
      </c>
      <c r="F573" s="118">
        <f t="shared" ref="F573:J573" si="342">F574+F575+F576</f>
        <v>0</v>
      </c>
      <c r="G573" s="118">
        <f t="shared" si="342"/>
        <v>0</v>
      </c>
      <c r="H573" s="118">
        <f t="shared" si="342"/>
        <v>0</v>
      </c>
      <c r="I573" s="118">
        <f t="shared" si="342"/>
        <v>0</v>
      </c>
      <c r="J573" s="118">
        <f t="shared" si="342"/>
        <v>1516.3</v>
      </c>
      <c r="K573" s="113">
        <f t="shared" si="317"/>
        <v>0.9995385629531971</v>
      </c>
    </row>
    <row r="574" spans="1:11" s="31" customFormat="1" ht="61.5" customHeight="1" x14ac:dyDescent="0.25">
      <c r="A574" s="23"/>
      <c r="B574" s="6" t="s">
        <v>68</v>
      </c>
      <c r="C574" s="6" t="s">
        <v>349</v>
      </c>
      <c r="D574" s="13" t="s">
        <v>6</v>
      </c>
      <c r="E574" s="118">
        <v>1272.2</v>
      </c>
      <c r="F574" s="120"/>
      <c r="G574" s="116"/>
      <c r="H574" s="116"/>
      <c r="I574" s="116"/>
      <c r="J574" s="109">
        <v>1271.8</v>
      </c>
      <c r="K574" s="113">
        <f t="shared" si="317"/>
        <v>0.99968558402766849</v>
      </c>
    </row>
    <row r="575" spans="1:11" s="64" customFormat="1" ht="29.25" customHeight="1" x14ac:dyDescent="0.25">
      <c r="A575" s="24"/>
      <c r="B575" s="6" t="s">
        <v>14</v>
      </c>
      <c r="C575" s="6" t="s">
        <v>349</v>
      </c>
      <c r="D575" s="13" t="s">
        <v>5</v>
      </c>
      <c r="E575" s="118">
        <v>243.6</v>
      </c>
      <c r="F575" s="119"/>
      <c r="G575" s="117"/>
      <c r="H575" s="117"/>
      <c r="I575" s="117"/>
      <c r="J575" s="109">
        <v>243.6</v>
      </c>
      <c r="K575" s="113">
        <f t="shared" si="317"/>
        <v>1</v>
      </c>
    </row>
    <row r="576" spans="1:11" s="31" customFormat="1" ht="15" customHeight="1" x14ac:dyDescent="0.25">
      <c r="A576" s="24"/>
      <c r="B576" s="6" t="s">
        <v>7</v>
      </c>
      <c r="C576" s="6" t="s">
        <v>349</v>
      </c>
      <c r="D576" s="14" t="s">
        <v>8</v>
      </c>
      <c r="E576" s="118">
        <v>1.2</v>
      </c>
      <c r="F576" s="120"/>
      <c r="G576" s="116"/>
      <c r="H576" s="116"/>
      <c r="I576" s="116"/>
      <c r="J576" s="109">
        <v>0.9</v>
      </c>
      <c r="K576" s="113">
        <f t="shared" si="317"/>
        <v>0.75</v>
      </c>
    </row>
    <row r="577" spans="1:11" s="31" customFormat="1" ht="14.25" customHeight="1" x14ac:dyDescent="0.25">
      <c r="A577" s="24"/>
      <c r="B577" s="8" t="s">
        <v>138</v>
      </c>
      <c r="C577" s="6" t="s">
        <v>348</v>
      </c>
      <c r="D577" s="14"/>
      <c r="E577" s="118">
        <f>E578</f>
        <v>804.3</v>
      </c>
      <c r="F577" s="118">
        <f t="shared" ref="F577:J577" si="343">F578</f>
        <v>0</v>
      </c>
      <c r="G577" s="118">
        <f t="shared" si="343"/>
        <v>0</v>
      </c>
      <c r="H577" s="118">
        <f t="shared" si="343"/>
        <v>0</v>
      </c>
      <c r="I577" s="118">
        <f t="shared" si="343"/>
        <v>0</v>
      </c>
      <c r="J577" s="118">
        <f t="shared" si="343"/>
        <v>804.3</v>
      </c>
      <c r="K577" s="113">
        <f t="shared" si="317"/>
        <v>1</v>
      </c>
    </row>
    <row r="578" spans="1:11" s="31" customFormat="1" ht="30" customHeight="1" x14ac:dyDescent="0.25">
      <c r="A578" s="24"/>
      <c r="B578" s="6" t="s">
        <v>139</v>
      </c>
      <c r="C578" s="6" t="s">
        <v>347</v>
      </c>
      <c r="D578" s="13"/>
      <c r="E578" s="118">
        <f>E579+E580</f>
        <v>804.3</v>
      </c>
      <c r="F578" s="118">
        <f t="shared" ref="F578:J578" si="344">F579+F580</f>
        <v>0</v>
      </c>
      <c r="G578" s="118">
        <f t="shared" si="344"/>
        <v>0</v>
      </c>
      <c r="H578" s="118">
        <f t="shared" si="344"/>
        <v>0</v>
      </c>
      <c r="I578" s="118">
        <f t="shared" si="344"/>
        <v>0</v>
      </c>
      <c r="J578" s="118">
        <f t="shared" si="344"/>
        <v>804.3</v>
      </c>
      <c r="K578" s="113">
        <f t="shared" si="317"/>
        <v>1</v>
      </c>
    </row>
    <row r="579" spans="1:11" s="31" customFormat="1" ht="60" customHeight="1" x14ac:dyDescent="0.25">
      <c r="A579" s="24"/>
      <c r="B579" s="6" t="s">
        <v>68</v>
      </c>
      <c r="C579" s="6" t="s">
        <v>347</v>
      </c>
      <c r="D579" s="13" t="s">
        <v>6</v>
      </c>
      <c r="E579" s="118">
        <v>636</v>
      </c>
      <c r="F579" s="120"/>
      <c r="G579" s="116"/>
      <c r="H579" s="116"/>
      <c r="I579" s="116"/>
      <c r="J579" s="109">
        <v>636</v>
      </c>
      <c r="K579" s="113">
        <f t="shared" si="317"/>
        <v>1</v>
      </c>
    </row>
    <row r="580" spans="1:11" s="31" customFormat="1" ht="29.25" customHeight="1" x14ac:dyDescent="0.25">
      <c r="A580" s="24"/>
      <c r="B580" s="6" t="s">
        <v>14</v>
      </c>
      <c r="C580" s="6" t="s">
        <v>347</v>
      </c>
      <c r="D580" s="13" t="s">
        <v>5</v>
      </c>
      <c r="E580" s="118">
        <v>168.3</v>
      </c>
      <c r="F580" s="120"/>
      <c r="G580" s="116"/>
      <c r="H580" s="116"/>
      <c r="I580" s="116"/>
      <c r="J580" s="109">
        <v>168.3</v>
      </c>
      <c r="K580" s="113">
        <f t="shared" si="317"/>
        <v>1</v>
      </c>
    </row>
    <row r="581" spans="1:11" s="64" customFormat="1" ht="27.75" customHeight="1" x14ac:dyDescent="0.25">
      <c r="A581" s="24">
        <v>20</v>
      </c>
      <c r="B581" s="4" t="s">
        <v>140</v>
      </c>
      <c r="C581" s="70" t="s">
        <v>346</v>
      </c>
      <c r="D581" s="70"/>
      <c r="E581" s="115">
        <f>E582+E585</f>
        <v>2112.6999999999998</v>
      </c>
      <c r="F581" s="115">
        <f t="shared" ref="F581:J581" si="345">F582+F585</f>
        <v>0</v>
      </c>
      <c r="G581" s="115">
        <f t="shared" si="345"/>
        <v>0</v>
      </c>
      <c r="H581" s="115">
        <f t="shared" si="345"/>
        <v>0</v>
      </c>
      <c r="I581" s="115">
        <f t="shared" si="345"/>
        <v>0</v>
      </c>
      <c r="J581" s="115">
        <f t="shared" si="345"/>
        <v>1888.8</v>
      </c>
      <c r="K581" s="114">
        <f t="shared" si="317"/>
        <v>0.89402186775216552</v>
      </c>
    </row>
    <row r="582" spans="1:11" s="64" customFormat="1" ht="60.75" customHeight="1" x14ac:dyDescent="0.25">
      <c r="A582" s="24"/>
      <c r="B582" s="29" t="s">
        <v>401</v>
      </c>
      <c r="C582" s="12" t="s">
        <v>399</v>
      </c>
      <c r="D582" s="70"/>
      <c r="E582" s="118">
        <f>E583</f>
        <v>126</v>
      </c>
      <c r="F582" s="118">
        <f t="shared" ref="F582:J582" si="346">F583</f>
        <v>0</v>
      </c>
      <c r="G582" s="118">
        <f t="shared" si="346"/>
        <v>0</v>
      </c>
      <c r="H582" s="118">
        <f t="shared" si="346"/>
        <v>0</v>
      </c>
      <c r="I582" s="118">
        <f t="shared" si="346"/>
        <v>0</v>
      </c>
      <c r="J582" s="118">
        <f t="shared" si="346"/>
        <v>0</v>
      </c>
      <c r="K582" s="113">
        <f t="shared" si="317"/>
        <v>0</v>
      </c>
    </row>
    <row r="583" spans="1:11" s="64" customFormat="1" ht="46.5" customHeight="1" x14ac:dyDescent="0.25">
      <c r="A583" s="24"/>
      <c r="B583" s="29" t="s">
        <v>539</v>
      </c>
      <c r="C583" s="12" t="s">
        <v>400</v>
      </c>
      <c r="D583" s="70"/>
      <c r="E583" s="118">
        <f>E584</f>
        <v>126</v>
      </c>
      <c r="F583" s="118">
        <f t="shared" ref="F583:J583" si="347">F584</f>
        <v>0</v>
      </c>
      <c r="G583" s="118">
        <f t="shared" si="347"/>
        <v>0</v>
      </c>
      <c r="H583" s="118">
        <f t="shared" si="347"/>
        <v>0</v>
      </c>
      <c r="I583" s="118">
        <f t="shared" si="347"/>
        <v>0</v>
      </c>
      <c r="J583" s="118">
        <f t="shared" si="347"/>
        <v>0</v>
      </c>
      <c r="K583" s="113">
        <f t="shared" si="317"/>
        <v>0</v>
      </c>
    </row>
    <row r="584" spans="1:11" s="64" customFormat="1" ht="61.5" customHeight="1" x14ac:dyDescent="0.25">
      <c r="A584" s="24"/>
      <c r="B584" s="6" t="s">
        <v>68</v>
      </c>
      <c r="C584" s="6" t="s">
        <v>400</v>
      </c>
      <c r="D584" s="13" t="s">
        <v>6</v>
      </c>
      <c r="E584" s="118">
        <v>126</v>
      </c>
      <c r="F584" s="119"/>
      <c r="G584" s="117"/>
      <c r="H584" s="117"/>
      <c r="I584" s="117"/>
      <c r="J584" s="109">
        <v>0</v>
      </c>
      <c r="K584" s="113">
        <f t="shared" si="317"/>
        <v>0</v>
      </c>
    </row>
    <row r="585" spans="1:11" s="31" customFormat="1" ht="15" customHeight="1" x14ac:dyDescent="0.25">
      <c r="A585" s="23"/>
      <c r="B585" s="8" t="s">
        <v>142</v>
      </c>
      <c r="C585" s="14" t="s">
        <v>345</v>
      </c>
      <c r="D585" s="14"/>
      <c r="E585" s="118">
        <f>E586+E590+E588</f>
        <v>1986.7</v>
      </c>
      <c r="F585" s="118">
        <f t="shared" ref="F585:J585" si="348">F586+F590+F588</f>
        <v>0</v>
      </c>
      <c r="G585" s="118">
        <f t="shared" si="348"/>
        <v>0</v>
      </c>
      <c r="H585" s="118">
        <f t="shared" si="348"/>
        <v>0</v>
      </c>
      <c r="I585" s="118">
        <f t="shared" si="348"/>
        <v>0</v>
      </c>
      <c r="J585" s="118">
        <f t="shared" si="348"/>
        <v>1888.8</v>
      </c>
      <c r="K585" s="113">
        <f t="shared" si="317"/>
        <v>0.95072230331705843</v>
      </c>
    </row>
    <row r="586" spans="1:11" s="31" customFormat="1" ht="30.75" customHeight="1" x14ac:dyDescent="0.25">
      <c r="A586" s="23"/>
      <c r="B586" s="10" t="s">
        <v>141</v>
      </c>
      <c r="C586" s="14" t="s">
        <v>344</v>
      </c>
      <c r="D586" s="14"/>
      <c r="E586" s="118">
        <f>E587</f>
        <v>30</v>
      </c>
      <c r="F586" s="118">
        <f t="shared" ref="F586:J586" si="349">F587</f>
        <v>0</v>
      </c>
      <c r="G586" s="118">
        <f t="shared" si="349"/>
        <v>0</v>
      </c>
      <c r="H586" s="118">
        <f t="shared" si="349"/>
        <v>0</v>
      </c>
      <c r="I586" s="118">
        <f t="shared" si="349"/>
        <v>0</v>
      </c>
      <c r="J586" s="118">
        <f t="shared" si="349"/>
        <v>29.8</v>
      </c>
      <c r="K586" s="113">
        <f t="shared" si="317"/>
        <v>0.9933333333333334</v>
      </c>
    </row>
    <row r="587" spans="1:11" s="31" customFormat="1" ht="28.5" customHeight="1" x14ac:dyDescent="0.25">
      <c r="A587" s="23"/>
      <c r="B587" s="6" t="s">
        <v>14</v>
      </c>
      <c r="C587" s="14" t="s">
        <v>344</v>
      </c>
      <c r="D587" s="14" t="s">
        <v>5</v>
      </c>
      <c r="E587" s="118">
        <v>30</v>
      </c>
      <c r="F587" s="120"/>
      <c r="G587" s="116"/>
      <c r="H587" s="116"/>
      <c r="I587" s="116"/>
      <c r="J587" s="109">
        <v>29.8</v>
      </c>
      <c r="K587" s="113">
        <f t="shared" si="317"/>
        <v>0.9933333333333334</v>
      </c>
    </row>
    <row r="588" spans="1:11" s="31" customFormat="1" ht="48" customHeight="1" x14ac:dyDescent="0.25">
      <c r="A588" s="23"/>
      <c r="B588" s="92" t="s">
        <v>566</v>
      </c>
      <c r="C588" s="28" t="s">
        <v>565</v>
      </c>
      <c r="D588" s="37"/>
      <c r="E588" s="118">
        <f>E589</f>
        <v>332.7</v>
      </c>
      <c r="F588" s="118">
        <f t="shared" ref="F588:J588" si="350">F589</f>
        <v>0</v>
      </c>
      <c r="G588" s="118">
        <f t="shared" si="350"/>
        <v>0</v>
      </c>
      <c r="H588" s="118">
        <f t="shared" si="350"/>
        <v>0</v>
      </c>
      <c r="I588" s="118">
        <f t="shared" si="350"/>
        <v>0</v>
      </c>
      <c r="J588" s="118">
        <f t="shared" si="350"/>
        <v>332.7</v>
      </c>
      <c r="K588" s="113">
        <f t="shared" si="317"/>
        <v>1</v>
      </c>
    </row>
    <row r="589" spans="1:11" s="31" customFormat="1" ht="30" customHeight="1" x14ac:dyDescent="0.25">
      <c r="A589" s="23"/>
      <c r="B589" s="67" t="s">
        <v>144</v>
      </c>
      <c r="C589" s="28" t="s">
        <v>565</v>
      </c>
      <c r="D589" s="37" t="s">
        <v>114</v>
      </c>
      <c r="E589" s="118">
        <v>332.7</v>
      </c>
      <c r="F589" s="120"/>
      <c r="G589" s="116"/>
      <c r="H589" s="116"/>
      <c r="I589" s="116"/>
      <c r="J589" s="109">
        <v>332.7</v>
      </c>
      <c r="K589" s="113">
        <f t="shared" si="317"/>
        <v>1</v>
      </c>
    </row>
    <row r="590" spans="1:11" s="31" customFormat="1" ht="31.5" x14ac:dyDescent="0.25">
      <c r="A590" s="23"/>
      <c r="B590" s="92" t="s">
        <v>516</v>
      </c>
      <c r="C590" s="26" t="s">
        <v>343</v>
      </c>
      <c r="D590" s="37"/>
      <c r="E590" s="118">
        <f>E591</f>
        <v>1624</v>
      </c>
      <c r="F590" s="118">
        <f t="shared" ref="F590:J590" si="351">F591</f>
        <v>0</v>
      </c>
      <c r="G590" s="118">
        <f t="shared" si="351"/>
        <v>0</v>
      </c>
      <c r="H590" s="118">
        <f t="shared" si="351"/>
        <v>0</v>
      </c>
      <c r="I590" s="118">
        <f t="shared" si="351"/>
        <v>0</v>
      </c>
      <c r="J590" s="118">
        <f t="shared" si="351"/>
        <v>1526.3</v>
      </c>
      <c r="K590" s="113">
        <f t="shared" si="317"/>
        <v>0.93983990147783247</v>
      </c>
    </row>
    <row r="591" spans="1:11" s="31" customFormat="1" ht="31.5" x14ac:dyDescent="0.25">
      <c r="A591" s="63"/>
      <c r="B591" s="6" t="s">
        <v>14</v>
      </c>
      <c r="C591" s="14" t="s">
        <v>343</v>
      </c>
      <c r="D591" s="14" t="s">
        <v>5</v>
      </c>
      <c r="E591" s="122">
        <v>1624</v>
      </c>
      <c r="F591" s="119"/>
      <c r="G591" s="116"/>
      <c r="H591" s="116"/>
      <c r="I591" s="116"/>
      <c r="J591" s="109">
        <v>1526.3</v>
      </c>
      <c r="K591" s="113">
        <f t="shared" si="317"/>
        <v>0.93983990147783247</v>
      </c>
    </row>
    <row r="592" spans="1:11" s="31" customFormat="1" hidden="1" x14ac:dyDescent="0.25">
      <c r="A592" s="63"/>
      <c r="B592" s="6"/>
      <c r="C592" s="14"/>
      <c r="D592" s="14"/>
      <c r="E592" s="85" t="s">
        <v>582</v>
      </c>
      <c r="F592" s="32"/>
      <c r="J592" s="107"/>
      <c r="K592" s="107"/>
    </row>
    <row r="593" spans="1:11" s="31" customFormat="1" x14ac:dyDescent="0.25">
      <c r="A593" s="63"/>
      <c r="B593" s="6"/>
      <c r="C593" s="14"/>
      <c r="D593" s="14"/>
      <c r="E593" s="85"/>
      <c r="F593" s="32"/>
      <c r="J593" s="107"/>
      <c r="K593" s="107"/>
    </row>
    <row r="594" spans="1:11" s="31" customFormat="1" ht="4.1500000000000004" customHeight="1" x14ac:dyDescent="0.25">
      <c r="A594" s="63"/>
      <c r="B594" s="6"/>
      <c r="C594" s="14"/>
      <c r="D594" s="14"/>
      <c r="E594" s="86"/>
      <c r="F594" s="32"/>
      <c r="J594" s="107"/>
      <c r="K594" s="107"/>
    </row>
    <row r="595" spans="1:11" ht="18.75" x14ac:dyDescent="0.3">
      <c r="A595" s="95" t="s">
        <v>651</v>
      </c>
      <c r="B595" s="93"/>
      <c r="C595" s="93"/>
      <c r="D595" s="94"/>
      <c r="E595" s="94"/>
      <c r="F595" s="1"/>
    </row>
    <row r="596" spans="1:11" ht="18.75" x14ac:dyDescent="0.3">
      <c r="A596" s="130" t="s">
        <v>12</v>
      </c>
      <c r="B596" s="131"/>
      <c r="C596" s="131"/>
      <c r="D596" s="128" t="s">
        <v>648</v>
      </c>
      <c r="E596" s="129"/>
      <c r="F596" s="87"/>
    </row>
    <row r="597" spans="1:11" ht="18.75" x14ac:dyDescent="0.2">
      <c r="A597" s="88"/>
      <c r="B597" s="89"/>
      <c r="C597" s="89"/>
      <c r="D597" s="89"/>
      <c r="E597" s="90"/>
      <c r="F597" s="90"/>
    </row>
    <row r="598" spans="1:11" ht="18.75" x14ac:dyDescent="0.2">
      <c r="A598" s="88"/>
      <c r="B598" s="89"/>
      <c r="C598" s="89"/>
      <c r="D598" s="89"/>
      <c r="E598" s="90"/>
      <c r="F598" s="90"/>
    </row>
    <row r="599" spans="1:11" ht="18.75" x14ac:dyDescent="0.2">
      <c r="A599" s="88"/>
      <c r="B599" s="89"/>
      <c r="C599" s="89"/>
      <c r="D599" s="89"/>
      <c r="E599" s="90"/>
      <c r="F599" s="90"/>
    </row>
    <row r="600" spans="1:11" ht="18.75" x14ac:dyDescent="0.2">
      <c r="A600" s="88"/>
      <c r="B600" s="89"/>
      <c r="C600" s="89"/>
      <c r="D600" s="89"/>
      <c r="E600" s="90"/>
      <c r="F600" s="90"/>
    </row>
    <row r="601" spans="1:11" ht="18.75" x14ac:dyDescent="0.2">
      <c r="A601" s="88"/>
      <c r="B601" s="89"/>
      <c r="C601" s="89"/>
      <c r="D601" s="89"/>
      <c r="E601" s="90"/>
      <c r="F601" s="90"/>
    </row>
    <row r="602" spans="1:11" ht="18.75" x14ac:dyDescent="0.2">
      <c r="A602" s="88"/>
      <c r="B602" s="89"/>
      <c r="C602" s="89"/>
      <c r="D602" s="89"/>
      <c r="E602" s="90"/>
      <c r="F602" s="90"/>
    </row>
    <row r="603" spans="1:11" ht="18.75" x14ac:dyDescent="0.2">
      <c r="A603" s="88"/>
      <c r="B603" s="89"/>
      <c r="C603" s="89"/>
      <c r="D603" s="89"/>
      <c r="E603" s="90"/>
      <c r="F603" s="90"/>
    </row>
    <row r="604" spans="1:11" ht="18.75" x14ac:dyDescent="0.2">
      <c r="A604" s="88"/>
      <c r="B604" s="89"/>
      <c r="C604" s="89"/>
      <c r="D604" s="89"/>
      <c r="E604" s="90"/>
      <c r="F604" s="90"/>
    </row>
    <row r="605" spans="1:11" ht="18.75" x14ac:dyDescent="0.2">
      <c r="A605" s="88"/>
      <c r="B605" s="89"/>
      <c r="C605" s="89"/>
      <c r="D605" s="89"/>
      <c r="E605" s="90"/>
      <c r="F605" s="90"/>
    </row>
    <row r="606" spans="1:11" ht="18.75" x14ac:dyDescent="0.2">
      <c r="A606" s="88"/>
      <c r="B606" s="89"/>
      <c r="C606" s="89"/>
      <c r="D606" s="89"/>
      <c r="E606" s="90"/>
      <c r="F606" s="90"/>
    </row>
    <row r="607" spans="1:11" ht="18.75" x14ac:dyDescent="0.2">
      <c r="A607" s="88"/>
      <c r="B607" s="89"/>
      <c r="C607" s="89"/>
      <c r="D607" s="89"/>
      <c r="E607" s="90"/>
      <c r="F607" s="90"/>
    </row>
    <row r="608" spans="1:11" ht="18.75" x14ac:dyDescent="0.2">
      <c r="A608" s="88"/>
      <c r="B608" s="89"/>
      <c r="C608" s="89"/>
      <c r="D608" s="89"/>
      <c r="E608" s="90"/>
      <c r="F608" s="90"/>
    </row>
    <row r="609" spans="1:6" ht="18.75" x14ac:dyDescent="0.2">
      <c r="A609" s="88"/>
      <c r="B609" s="89"/>
      <c r="C609" s="89"/>
      <c r="D609" s="89"/>
      <c r="E609" s="90"/>
      <c r="F609" s="90"/>
    </row>
    <row r="610" spans="1:6" ht="18.75" x14ac:dyDescent="0.2">
      <c r="A610" s="88"/>
      <c r="B610" s="89"/>
      <c r="C610" s="89"/>
      <c r="D610" s="89"/>
      <c r="E610" s="90"/>
      <c r="F610" s="90"/>
    </row>
    <row r="611" spans="1:6" ht="18.75" x14ac:dyDescent="0.2">
      <c r="A611" s="88"/>
      <c r="B611" s="89"/>
      <c r="C611" s="89"/>
      <c r="D611" s="89"/>
      <c r="E611" s="90"/>
      <c r="F611" s="90"/>
    </row>
    <row r="612" spans="1:6" ht="18.75" x14ac:dyDescent="0.2">
      <c r="A612" s="88"/>
      <c r="B612" s="89"/>
      <c r="C612" s="89"/>
      <c r="D612" s="89"/>
      <c r="E612" s="90"/>
      <c r="F612" s="90"/>
    </row>
    <row r="613" spans="1:6" ht="18.75" x14ac:dyDescent="0.2">
      <c r="A613" s="88"/>
      <c r="B613" s="89"/>
      <c r="C613" s="89"/>
      <c r="D613" s="89"/>
      <c r="E613" s="90"/>
      <c r="F613" s="90"/>
    </row>
    <row r="614" spans="1:6" ht="18.75" x14ac:dyDescent="0.2">
      <c r="A614" s="88"/>
      <c r="B614" s="89"/>
      <c r="C614" s="89"/>
      <c r="D614" s="89"/>
      <c r="E614" s="90"/>
      <c r="F614" s="90"/>
    </row>
    <row r="615" spans="1:6" ht="18.75" x14ac:dyDescent="0.2">
      <c r="A615" s="88"/>
      <c r="B615" s="89"/>
      <c r="C615" s="89"/>
      <c r="D615" s="89"/>
      <c r="E615" s="90"/>
      <c r="F615" s="90"/>
    </row>
    <row r="616" spans="1:6" ht="18.75" x14ac:dyDescent="0.2">
      <c r="A616" s="88"/>
      <c r="B616" s="89"/>
      <c r="C616" s="89"/>
      <c r="D616" s="89"/>
      <c r="E616" s="90"/>
      <c r="F616" s="90"/>
    </row>
    <row r="617" spans="1:6" ht="18.75" x14ac:dyDescent="0.2">
      <c r="A617" s="88"/>
      <c r="B617" s="89"/>
      <c r="C617" s="89"/>
      <c r="D617" s="89"/>
      <c r="E617" s="90"/>
      <c r="F617" s="90"/>
    </row>
  </sheetData>
  <mergeCells count="4">
    <mergeCell ref="D596:E596"/>
    <mergeCell ref="A596:C596"/>
    <mergeCell ref="A8:K8"/>
    <mergeCell ref="A9:K9"/>
  </mergeCells>
  <pageMargins left="0.98425196850393704" right="0.39370078740157483" top="0.78740157480314965" bottom="0.78740157480314965" header="0.51181102362204722" footer="0.51181102362204722"/>
  <pageSetup paperSize="9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User</cp:lastModifiedBy>
  <cp:lastPrinted>2017-03-10T10:57:26Z</cp:lastPrinted>
  <dcterms:created xsi:type="dcterms:W3CDTF">2010-10-14T11:56:42Z</dcterms:created>
  <dcterms:modified xsi:type="dcterms:W3CDTF">2017-05-29T07:21:04Z</dcterms:modified>
</cp:coreProperties>
</file>